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17_北信少年リーグ\2017北信L\"/>
    </mc:Choice>
  </mc:AlternateContent>
  <bookViews>
    <workbookView xWindow="90" yWindow="-105" windowWidth="14685" windowHeight="12990" tabRatio="939" activeTab="6"/>
  </bookViews>
  <sheets>
    <sheet name="参加チーム" sheetId="1" r:id="rId1"/>
    <sheet name="対戦表(Aﾘｰｸﾞ)" sheetId="2" r:id="rId2"/>
    <sheet name="対戦表(Bﾘｰｸﾞ)" sheetId="3" r:id="rId3"/>
    <sheet name="対戦表(Cﾘｰｸﾞ)" sheetId="9" r:id="rId4"/>
    <sheet name="AB_１節" sheetId="4" r:id="rId5"/>
    <sheet name="AB_2節" sheetId="5" r:id="rId6"/>
    <sheet name="AB_3節" sheetId="6" r:id="rId7"/>
    <sheet name="AB_4節" sheetId="8" r:id="rId8"/>
    <sheet name="AB_5節" sheetId="7" r:id="rId9"/>
    <sheet name="C_１節" sheetId="10" r:id="rId10"/>
    <sheet name="C_2節" sheetId="11" r:id="rId11"/>
    <sheet name="C_3節" sheetId="12" r:id="rId12"/>
    <sheet name="C_4節" sheetId="14" r:id="rId13"/>
    <sheet name="C_5節" sheetId="13" r:id="rId14"/>
  </sheets>
  <definedNames>
    <definedName name="_xlnm.Print_Area" localSheetId="0">参加チーム!$E$4:$M$94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1" l="1"/>
  <c r="J27" i="11"/>
  <c r="R94" i="1"/>
  <c r="Q75" i="1"/>
  <c r="R75" i="1"/>
  <c r="S75" i="1"/>
  <c r="T75" i="1"/>
  <c r="U75" i="1"/>
  <c r="Q76" i="1"/>
  <c r="R76" i="1"/>
  <c r="S76" i="1"/>
  <c r="W76" i="1" s="1"/>
  <c r="T76" i="1"/>
  <c r="U76" i="1"/>
  <c r="Q77" i="1"/>
  <c r="R77" i="1"/>
  <c r="S77" i="1"/>
  <c r="T77" i="1"/>
  <c r="U77" i="1"/>
  <c r="Q78" i="1"/>
  <c r="R78" i="1"/>
  <c r="S78" i="1"/>
  <c r="T78" i="1"/>
  <c r="U78" i="1"/>
  <c r="Q79" i="1"/>
  <c r="R79" i="1"/>
  <c r="S79" i="1"/>
  <c r="T79" i="1"/>
  <c r="U79" i="1"/>
  <c r="Q80" i="1"/>
  <c r="R80" i="1"/>
  <c r="S80" i="1"/>
  <c r="W80" i="1" s="1"/>
  <c r="T80" i="1"/>
  <c r="U80" i="1"/>
  <c r="Q81" i="1"/>
  <c r="R81" i="1"/>
  <c r="S81" i="1"/>
  <c r="T81" i="1"/>
  <c r="U81" i="1"/>
  <c r="Q82" i="1"/>
  <c r="R82" i="1"/>
  <c r="S82" i="1"/>
  <c r="T82" i="1"/>
  <c r="U82" i="1"/>
  <c r="Q83" i="1"/>
  <c r="R83" i="1"/>
  <c r="S83" i="1"/>
  <c r="T83" i="1"/>
  <c r="U83" i="1"/>
  <c r="Q84" i="1"/>
  <c r="R84" i="1"/>
  <c r="S84" i="1"/>
  <c r="W84" i="1" s="1"/>
  <c r="T84" i="1"/>
  <c r="U84" i="1"/>
  <c r="Q85" i="1"/>
  <c r="R85" i="1"/>
  <c r="S85" i="1"/>
  <c r="T85" i="1"/>
  <c r="U85" i="1"/>
  <c r="Q86" i="1"/>
  <c r="R86" i="1"/>
  <c r="S86" i="1"/>
  <c r="T86" i="1"/>
  <c r="U86" i="1"/>
  <c r="Q87" i="1"/>
  <c r="R87" i="1"/>
  <c r="S87" i="1"/>
  <c r="T87" i="1"/>
  <c r="U87" i="1"/>
  <c r="Q88" i="1"/>
  <c r="R88" i="1"/>
  <c r="S88" i="1"/>
  <c r="W88" i="1" s="1"/>
  <c r="T88" i="1"/>
  <c r="U88" i="1"/>
  <c r="Q89" i="1"/>
  <c r="R89" i="1"/>
  <c r="S89" i="1"/>
  <c r="T89" i="1"/>
  <c r="U89" i="1"/>
  <c r="Q90" i="1"/>
  <c r="R90" i="1"/>
  <c r="S90" i="1"/>
  <c r="T90" i="1"/>
  <c r="U90" i="1"/>
  <c r="Q91" i="1"/>
  <c r="R91" i="1"/>
  <c r="S91" i="1"/>
  <c r="T91" i="1"/>
  <c r="U91" i="1"/>
  <c r="Q92" i="1"/>
  <c r="R92" i="1"/>
  <c r="S92" i="1"/>
  <c r="W92" i="1" s="1"/>
  <c r="T92" i="1"/>
  <c r="U92" i="1"/>
  <c r="Q93" i="1"/>
  <c r="R93" i="1"/>
  <c r="S93" i="1"/>
  <c r="T93" i="1"/>
  <c r="U93" i="1"/>
  <c r="Q94" i="1"/>
  <c r="S94" i="1"/>
  <c r="T94" i="1"/>
  <c r="U94" i="1"/>
  <c r="U74" i="1"/>
  <c r="T74" i="1"/>
  <c r="S74" i="1"/>
  <c r="R74" i="1"/>
  <c r="Q74" i="1"/>
  <c r="Q36" i="1"/>
  <c r="R36" i="1"/>
  <c r="S36" i="1"/>
  <c r="T36" i="1"/>
  <c r="U36" i="1"/>
  <c r="Q37" i="1"/>
  <c r="R37" i="1"/>
  <c r="S37" i="1"/>
  <c r="T37" i="1"/>
  <c r="U37" i="1"/>
  <c r="Q38" i="1"/>
  <c r="R38" i="1"/>
  <c r="S38" i="1"/>
  <c r="W38" i="1" s="1"/>
  <c r="T38" i="1"/>
  <c r="U38" i="1"/>
  <c r="Q39" i="1"/>
  <c r="R39" i="1"/>
  <c r="S39" i="1"/>
  <c r="W39" i="1" s="1"/>
  <c r="T39" i="1"/>
  <c r="U39" i="1"/>
  <c r="Q40" i="1"/>
  <c r="R40" i="1"/>
  <c r="S40" i="1"/>
  <c r="W40" i="1" s="1"/>
  <c r="T40" i="1"/>
  <c r="U40" i="1"/>
  <c r="Q41" i="1"/>
  <c r="R41" i="1"/>
  <c r="S41" i="1"/>
  <c r="T41" i="1"/>
  <c r="U41" i="1"/>
  <c r="Q42" i="1"/>
  <c r="R42" i="1"/>
  <c r="S42" i="1"/>
  <c r="W42" i="1" s="1"/>
  <c r="T42" i="1"/>
  <c r="U42" i="1"/>
  <c r="Q43" i="1"/>
  <c r="R43" i="1"/>
  <c r="S43" i="1"/>
  <c r="T43" i="1"/>
  <c r="U43" i="1"/>
  <c r="Q44" i="1"/>
  <c r="R44" i="1"/>
  <c r="S44" i="1"/>
  <c r="W44" i="1" s="1"/>
  <c r="T44" i="1"/>
  <c r="U44" i="1"/>
  <c r="Q45" i="1"/>
  <c r="R45" i="1"/>
  <c r="S45" i="1"/>
  <c r="T45" i="1"/>
  <c r="U45" i="1"/>
  <c r="Q46" i="1"/>
  <c r="R46" i="1"/>
  <c r="S46" i="1"/>
  <c r="W46" i="1" s="1"/>
  <c r="T46" i="1"/>
  <c r="U46" i="1"/>
  <c r="Q47" i="1"/>
  <c r="R47" i="1"/>
  <c r="S47" i="1"/>
  <c r="T47" i="1"/>
  <c r="U47" i="1"/>
  <c r="Q48" i="1"/>
  <c r="R48" i="1"/>
  <c r="S48" i="1"/>
  <c r="W48" i="1" s="1"/>
  <c r="T48" i="1"/>
  <c r="U48" i="1"/>
  <c r="Q49" i="1"/>
  <c r="R49" i="1"/>
  <c r="S49" i="1"/>
  <c r="T49" i="1"/>
  <c r="U49" i="1"/>
  <c r="Q50" i="1"/>
  <c r="R50" i="1"/>
  <c r="S50" i="1"/>
  <c r="W50" i="1" s="1"/>
  <c r="T50" i="1"/>
  <c r="U50" i="1"/>
  <c r="Q51" i="1"/>
  <c r="R51" i="1"/>
  <c r="S51" i="1"/>
  <c r="W51" i="1" s="1"/>
  <c r="T51" i="1"/>
  <c r="U51" i="1"/>
  <c r="Q52" i="1"/>
  <c r="R52" i="1"/>
  <c r="S52" i="1"/>
  <c r="W52" i="1" s="1"/>
  <c r="T52" i="1"/>
  <c r="U52" i="1"/>
  <c r="Q53" i="1"/>
  <c r="R53" i="1"/>
  <c r="S53" i="1"/>
  <c r="W53" i="1" s="1"/>
  <c r="T53" i="1"/>
  <c r="U53" i="1"/>
  <c r="Q54" i="1"/>
  <c r="R54" i="1"/>
  <c r="S54" i="1"/>
  <c r="W54" i="1" s="1"/>
  <c r="T54" i="1"/>
  <c r="U54" i="1"/>
  <c r="Q55" i="1"/>
  <c r="R55" i="1"/>
  <c r="S55" i="1"/>
  <c r="W55" i="1" s="1"/>
  <c r="T55" i="1"/>
  <c r="U55" i="1"/>
  <c r="Q56" i="1"/>
  <c r="R56" i="1"/>
  <c r="S56" i="1"/>
  <c r="T56" i="1"/>
  <c r="U56" i="1"/>
  <c r="Q57" i="1"/>
  <c r="R57" i="1"/>
  <c r="S57" i="1"/>
  <c r="T57" i="1"/>
  <c r="U57" i="1"/>
  <c r="Q58" i="1"/>
  <c r="R58" i="1"/>
  <c r="S58" i="1"/>
  <c r="W58" i="1" s="1"/>
  <c r="T58" i="1"/>
  <c r="U58" i="1"/>
  <c r="Q59" i="1"/>
  <c r="R59" i="1"/>
  <c r="S59" i="1"/>
  <c r="T59" i="1"/>
  <c r="U59" i="1"/>
  <c r="Q60" i="1"/>
  <c r="R60" i="1"/>
  <c r="S60" i="1"/>
  <c r="T60" i="1"/>
  <c r="U60" i="1"/>
  <c r="Q61" i="1"/>
  <c r="R61" i="1"/>
  <c r="S61" i="1"/>
  <c r="W61" i="1" s="1"/>
  <c r="T61" i="1"/>
  <c r="U61" i="1"/>
  <c r="Q62" i="1"/>
  <c r="R62" i="1"/>
  <c r="S62" i="1"/>
  <c r="W62" i="1" s="1"/>
  <c r="T62" i="1"/>
  <c r="U62" i="1"/>
  <c r="Q63" i="1"/>
  <c r="R63" i="1"/>
  <c r="S63" i="1"/>
  <c r="W63" i="1" s="1"/>
  <c r="T63" i="1"/>
  <c r="U63" i="1"/>
  <c r="Q64" i="1"/>
  <c r="R64" i="1"/>
  <c r="S64" i="1"/>
  <c r="W64" i="1" s="1"/>
  <c r="T64" i="1"/>
  <c r="U64" i="1"/>
  <c r="Q65" i="1"/>
  <c r="R65" i="1"/>
  <c r="S65" i="1"/>
  <c r="T65" i="1"/>
  <c r="U65" i="1"/>
  <c r="Q66" i="1"/>
  <c r="R66" i="1"/>
  <c r="S66" i="1"/>
  <c r="T66" i="1"/>
  <c r="U66" i="1"/>
  <c r="Q67" i="1"/>
  <c r="R67" i="1"/>
  <c r="S67" i="1"/>
  <c r="T67" i="1"/>
  <c r="U67" i="1"/>
  <c r="Q68" i="1"/>
  <c r="R68" i="1"/>
  <c r="S68" i="1"/>
  <c r="W68" i="1" s="1"/>
  <c r="T68" i="1"/>
  <c r="U68" i="1"/>
  <c r="Q69" i="1"/>
  <c r="R69" i="1"/>
  <c r="S69" i="1"/>
  <c r="T69" i="1"/>
  <c r="U69" i="1"/>
  <c r="Q70" i="1"/>
  <c r="R70" i="1"/>
  <c r="S70" i="1"/>
  <c r="T70" i="1"/>
  <c r="U70" i="1"/>
  <c r="Q71" i="1"/>
  <c r="R71" i="1"/>
  <c r="S71" i="1"/>
  <c r="T71" i="1"/>
  <c r="U71" i="1"/>
  <c r="Q72" i="1"/>
  <c r="R72" i="1"/>
  <c r="S72" i="1"/>
  <c r="W72" i="1" s="1"/>
  <c r="T72" i="1"/>
  <c r="U72" i="1"/>
  <c r="Q73" i="1"/>
  <c r="R73" i="1"/>
  <c r="S73" i="1"/>
  <c r="T73" i="1"/>
  <c r="U73" i="1"/>
  <c r="W77" i="1"/>
  <c r="W81" i="1"/>
  <c r="W89" i="1"/>
  <c r="Q14" i="1"/>
  <c r="R14" i="1"/>
  <c r="S14" i="1"/>
  <c r="T14" i="1"/>
  <c r="U14" i="1"/>
  <c r="Q15" i="1"/>
  <c r="R15" i="1"/>
  <c r="S15" i="1"/>
  <c r="T15" i="1"/>
  <c r="U15" i="1"/>
  <c r="Q16" i="1"/>
  <c r="R16" i="1"/>
  <c r="S16" i="1"/>
  <c r="T16" i="1"/>
  <c r="U16" i="1"/>
  <c r="Q17" i="1"/>
  <c r="R17" i="1"/>
  <c r="S17" i="1"/>
  <c r="W17" i="1" s="1"/>
  <c r="T17" i="1"/>
  <c r="U17" i="1"/>
  <c r="Q18" i="1"/>
  <c r="R18" i="1"/>
  <c r="S18" i="1"/>
  <c r="T18" i="1"/>
  <c r="U18" i="1"/>
  <c r="Q19" i="1"/>
  <c r="R19" i="1"/>
  <c r="S19" i="1"/>
  <c r="T19" i="1"/>
  <c r="U19" i="1"/>
  <c r="Q20" i="1"/>
  <c r="R20" i="1"/>
  <c r="T20" i="1"/>
  <c r="U20" i="1"/>
  <c r="Q21" i="1"/>
  <c r="R21" i="1"/>
  <c r="S21" i="1"/>
  <c r="W21" i="1" s="1"/>
  <c r="T21" i="1"/>
  <c r="U21" i="1"/>
  <c r="Q22" i="1"/>
  <c r="R22" i="1"/>
  <c r="S22" i="1"/>
  <c r="T22" i="1"/>
  <c r="U22" i="1"/>
  <c r="Q23" i="1"/>
  <c r="R23" i="1"/>
  <c r="S23" i="1"/>
  <c r="T23" i="1"/>
  <c r="U23" i="1"/>
  <c r="Q24" i="1"/>
  <c r="R24" i="1"/>
  <c r="S24" i="1"/>
  <c r="T24" i="1"/>
  <c r="U24" i="1"/>
  <c r="Q25" i="1"/>
  <c r="R25" i="1"/>
  <c r="S25" i="1"/>
  <c r="W25" i="1" s="1"/>
  <c r="T25" i="1"/>
  <c r="U25" i="1"/>
  <c r="Q26" i="1"/>
  <c r="R26" i="1"/>
  <c r="S26" i="1"/>
  <c r="T26" i="1"/>
  <c r="U26" i="1"/>
  <c r="Q27" i="1"/>
  <c r="R27" i="1"/>
  <c r="S27" i="1"/>
  <c r="T27" i="1"/>
  <c r="U27" i="1"/>
  <c r="Q28" i="1"/>
  <c r="R28" i="1"/>
  <c r="S28" i="1"/>
  <c r="T28" i="1"/>
  <c r="U28" i="1"/>
  <c r="Q29" i="1"/>
  <c r="R29" i="1"/>
  <c r="S29" i="1"/>
  <c r="W29" i="1" s="1"/>
  <c r="T29" i="1"/>
  <c r="U29" i="1"/>
  <c r="Q30" i="1"/>
  <c r="R30" i="1"/>
  <c r="S30" i="1"/>
  <c r="T30" i="1"/>
  <c r="U30" i="1"/>
  <c r="Q31" i="1"/>
  <c r="R31" i="1"/>
  <c r="S31" i="1"/>
  <c r="T31" i="1"/>
  <c r="U31" i="1"/>
  <c r="Q32" i="1"/>
  <c r="R32" i="1"/>
  <c r="S32" i="1"/>
  <c r="T32" i="1"/>
  <c r="U32" i="1"/>
  <c r="Q33" i="1"/>
  <c r="R33" i="1"/>
  <c r="S33" i="1"/>
  <c r="W33" i="1" s="1"/>
  <c r="T33" i="1"/>
  <c r="U33" i="1"/>
  <c r="Q34" i="1"/>
  <c r="R34" i="1"/>
  <c r="S34" i="1"/>
  <c r="T34" i="1"/>
  <c r="U34" i="1"/>
  <c r="Q35" i="1"/>
  <c r="R35" i="1"/>
  <c r="S35" i="1"/>
  <c r="T35" i="1"/>
  <c r="U35" i="1"/>
  <c r="W12" i="1"/>
  <c r="Q5" i="1"/>
  <c r="R5" i="1"/>
  <c r="S5" i="1"/>
  <c r="W5" i="1" s="1"/>
  <c r="T5" i="1"/>
  <c r="U5" i="1"/>
  <c r="Q6" i="1"/>
  <c r="R6" i="1"/>
  <c r="S6" i="1"/>
  <c r="T6" i="1"/>
  <c r="U6" i="1"/>
  <c r="Q7" i="1"/>
  <c r="R7" i="1"/>
  <c r="S7" i="1"/>
  <c r="W7" i="1" s="1"/>
  <c r="T7" i="1"/>
  <c r="U7" i="1"/>
  <c r="Q8" i="1"/>
  <c r="R8" i="1"/>
  <c r="S8" i="1"/>
  <c r="W8" i="1" s="1"/>
  <c r="T8" i="1"/>
  <c r="U8" i="1"/>
  <c r="Q9" i="1"/>
  <c r="R9" i="1"/>
  <c r="S9" i="1"/>
  <c r="W9" i="1" s="1"/>
  <c r="T9" i="1"/>
  <c r="U9" i="1"/>
  <c r="Q10" i="1"/>
  <c r="R10" i="1"/>
  <c r="S10" i="1"/>
  <c r="T10" i="1"/>
  <c r="U10" i="1"/>
  <c r="Q11" i="1"/>
  <c r="R11" i="1"/>
  <c r="S11" i="1"/>
  <c r="W11" i="1" s="1"/>
  <c r="T11" i="1"/>
  <c r="U11" i="1"/>
  <c r="Q12" i="1"/>
  <c r="R12" i="1"/>
  <c r="S12" i="1"/>
  <c r="T12" i="1"/>
  <c r="U12" i="1"/>
  <c r="Q13" i="1"/>
  <c r="R13" i="1"/>
  <c r="S13" i="1"/>
  <c r="W13" i="1" s="1"/>
  <c r="T13" i="1"/>
  <c r="U13" i="1"/>
  <c r="U4" i="1"/>
  <c r="T4" i="1"/>
  <c r="S4" i="1"/>
  <c r="R4" i="1"/>
  <c r="Q4" i="1"/>
  <c r="J16" i="10"/>
  <c r="O16" i="10"/>
  <c r="W45" i="1" l="1"/>
  <c r="W59" i="1"/>
  <c r="W49" i="1"/>
  <c r="W41" i="1"/>
  <c r="W65" i="1"/>
  <c r="W69" i="1"/>
  <c r="W10" i="1"/>
  <c r="W47" i="1"/>
  <c r="W43" i="1"/>
  <c r="W6" i="1"/>
  <c r="W32" i="1"/>
  <c r="W28" i="1"/>
  <c r="W24" i="1"/>
  <c r="W20" i="1"/>
  <c r="W16" i="1"/>
  <c r="W4" i="1"/>
  <c r="W73" i="1"/>
  <c r="W71" i="1"/>
  <c r="W67" i="1"/>
  <c r="W57" i="1"/>
  <c r="W37" i="1"/>
  <c r="W34" i="1"/>
  <c r="W30" i="1"/>
  <c r="W26" i="1"/>
  <c r="W22" i="1"/>
  <c r="W18" i="1"/>
  <c r="W14" i="1"/>
  <c r="W35" i="1"/>
  <c r="W31" i="1"/>
  <c r="W27" i="1"/>
  <c r="W23" i="1"/>
  <c r="W19" i="1"/>
  <c r="W15" i="1"/>
  <c r="W70" i="1"/>
  <c r="W66" i="1"/>
  <c r="W60" i="1"/>
  <c r="W56" i="1"/>
  <c r="W36" i="1"/>
  <c r="W94" i="1"/>
  <c r="W93" i="1"/>
  <c r="W85" i="1"/>
  <c r="W90" i="1"/>
  <c r="W86" i="1"/>
  <c r="W82" i="1"/>
  <c r="W78" i="1"/>
  <c r="W91" i="1"/>
  <c r="W87" i="1"/>
  <c r="W83" i="1"/>
  <c r="W79" i="1"/>
  <c r="W75" i="1"/>
  <c r="W74" i="1"/>
  <c r="J23" i="12"/>
  <c r="AR41" i="9"/>
  <c r="AR43" i="9"/>
  <c r="AR47" i="9"/>
  <c r="AR49" i="9"/>
  <c r="AR53" i="9"/>
  <c r="AR56" i="9"/>
  <c r="AR63" i="9"/>
  <c r="AR67" i="9"/>
  <c r="AZ67" i="9"/>
  <c r="AZ63" i="9"/>
  <c r="AZ56" i="9"/>
  <c r="AZ53" i="9"/>
  <c r="AZ49" i="9"/>
  <c r="AZ47" i="9"/>
  <c r="AZ43" i="9"/>
  <c r="AZ41" i="9"/>
  <c r="AZ37" i="9"/>
  <c r="AR37" i="9"/>
  <c r="AI67" i="9"/>
  <c r="AA67" i="9"/>
  <c r="AE63" i="9"/>
  <c r="S67" i="9"/>
  <c r="K67" i="9"/>
  <c r="O63" i="9"/>
  <c r="K58" i="9"/>
  <c r="K56" i="9"/>
  <c r="K53" i="9"/>
  <c r="S58" i="9"/>
  <c r="S56" i="9"/>
  <c r="S53" i="9"/>
  <c r="AA53" i="9"/>
  <c r="AA56" i="9"/>
  <c r="AA58" i="9"/>
  <c r="AI58" i="9"/>
  <c r="AI56" i="9"/>
  <c r="AI53" i="9"/>
  <c r="AI47" i="9"/>
  <c r="AA47" i="9"/>
  <c r="S47" i="9"/>
  <c r="O49" i="9"/>
  <c r="K47" i="9"/>
  <c r="O43" i="9"/>
  <c r="AE43" i="9"/>
  <c r="AI41" i="9"/>
  <c r="AA41" i="9"/>
  <c r="S41" i="9"/>
  <c r="K41" i="9"/>
  <c r="AE37" i="9"/>
  <c r="O37" i="9"/>
  <c r="AE49" i="9"/>
  <c r="J31" i="6"/>
  <c r="K40" i="3"/>
  <c r="J40" i="6"/>
  <c r="O40" i="6"/>
  <c r="J40" i="5"/>
  <c r="O40" i="5"/>
  <c r="O40" i="4"/>
  <c r="J40" i="4"/>
  <c r="K33" i="9"/>
  <c r="S33" i="9"/>
  <c r="AA33" i="9"/>
  <c r="AI33" i="9"/>
  <c r="AR33" i="9"/>
  <c r="AZ33" i="9"/>
  <c r="AV29" i="9"/>
  <c r="AE29" i="9"/>
  <c r="O29" i="9"/>
  <c r="AZ20" i="9"/>
  <c r="AR20" i="9"/>
  <c r="AI20" i="9"/>
  <c r="AA20" i="9"/>
  <c r="S20" i="9"/>
  <c r="K20" i="9"/>
  <c r="O16" i="9"/>
  <c r="AE16" i="9"/>
  <c r="AV16" i="9"/>
  <c r="AZ14" i="9"/>
  <c r="AR14" i="9"/>
  <c r="AI14" i="9"/>
  <c r="AA14" i="9"/>
  <c r="S14" i="9"/>
  <c r="K14" i="9"/>
  <c r="AV10" i="9"/>
  <c r="AE10" i="9"/>
  <c r="O10" i="9"/>
  <c r="K8" i="9"/>
  <c r="S8" i="9"/>
  <c r="AA8" i="9"/>
  <c r="AI8" i="9"/>
  <c r="AR8" i="9"/>
  <c r="AZ8" i="9"/>
  <c r="AV4" i="9"/>
  <c r="AE4" i="9"/>
  <c r="O4" i="9"/>
  <c r="AV16" i="3" l="1"/>
  <c r="AV10" i="3"/>
  <c r="AE16" i="3"/>
  <c r="AE10" i="3"/>
  <c r="O16" i="3"/>
  <c r="O10" i="3"/>
  <c r="V83" i="3"/>
  <c r="W80" i="3"/>
  <c r="V77" i="3"/>
  <c r="V75" i="3"/>
  <c r="W72" i="3"/>
  <c r="V69" i="3"/>
  <c r="V67" i="3"/>
  <c r="W64" i="3"/>
  <c r="V61" i="3"/>
  <c r="L83" i="3"/>
  <c r="K80" i="3"/>
  <c r="L77" i="3"/>
  <c r="L75" i="3"/>
  <c r="K72" i="3"/>
  <c r="L69" i="3"/>
  <c r="L67" i="3"/>
  <c r="K64" i="3"/>
  <c r="L61" i="3"/>
  <c r="V51" i="3"/>
  <c r="W48" i="3"/>
  <c r="V45" i="3"/>
  <c r="V43" i="3"/>
  <c r="W40" i="3"/>
  <c r="V37" i="3"/>
  <c r="V35" i="3"/>
  <c r="L51" i="3"/>
  <c r="K48" i="3"/>
  <c r="L45" i="3"/>
  <c r="L43" i="3"/>
  <c r="L37" i="3"/>
  <c r="L35" i="3"/>
  <c r="K32" i="3"/>
  <c r="W32" i="3"/>
  <c r="V29" i="3"/>
  <c r="L29" i="3"/>
  <c r="K26" i="3"/>
  <c r="S26" i="3"/>
  <c r="AA26" i="3"/>
  <c r="AI26" i="3"/>
  <c r="AR26" i="3"/>
  <c r="AZ26" i="3"/>
  <c r="AV22" i="3"/>
  <c r="AE22" i="3"/>
  <c r="O22" i="3"/>
  <c r="S20" i="3"/>
  <c r="K20" i="3"/>
  <c r="AA20" i="3"/>
  <c r="AI20" i="3"/>
  <c r="AR20" i="3"/>
  <c r="AZ20" i="3"/>
  <c r="AZ14" i="3"/>
  <c r="AR14" i="3"/>
  <c r="AI14" i="3"/>
  <c r="AA14" i="3"/>
  <c r="S14" i="3"/>
  <c r="K14" i="3"/>
  <c r="AZ8" i="3"/>
  <c r="AR8" i="3"/>
  <c r="AI8" i="3"/>
  <c r="AA8" i="3"/>
  <c r="S8" i="3"/>
  <c r="K8" i="3"/>
  <c r="AV4" i="3"/>
  <c r="AE4" i="3"/>
  <c r="O4" i="3"/>
  <c r="B20" i="13"/>
  <c r="J25" i="13"/>
  <c r="J24" i="13"/>
  <c r="J23" i="13"/>
  <c r="B23" i="13" s="1"/>
  <c r="O22" i="13"/>
  <c r="J22" i="13"/>
  <c r="O21" i="13"/>
  <c r="J21" i="13"/>
  <c r="O20" i="13"/>
  <c r="J20" i="13"/>
  <c r="O22" i="12"/>
  <c r="J22" i="12"/>
  <c r="O21" i="12"/>
  <c r="J21" i="12"/>
  <c r="O20" i="12"/>
  <c r="J20" i="12"/>
  <c r="B20" i="12" s="1"/>
  <c r="O25" i="12"/>
  <c r="J25" i="12"/>
  <c r="O24" i="12"/>
  <c r="J24" i="12"/>
  <c r="O23" i="12"/>
  <c r="B23" i="12"/>
  <c r="O22" i="11"/>
  <c r="J22" i="11"/>
  <c r="O21" i="11"/>
  <c r="J21" i="11"/>
  <c r="O20" i="11"/>
  <c r="J20" i="11"/>
  <c r="B20" i="11" s="1"/>
  <c r="O25" i="11"/>
  <c r="J25" i="11"/>
  <c r="O24" i="11"/>
  <c r="J24" i="11"/>
  <c r="O23" i="11"/>
  <c r="J23" i="11"/>
  <c r="B23" i="11" s="1"/>
  <c r="O22" i="10"/>
  <c r="J22" i="10"/>
  <c r="O21" i="10"/>
  <c r="J21" i="10"/>
  <c r="O20" i="10"/>
  <c r="J20" i="10"/>
  <c r="B20" i="10" s="1"/>
  <c r="O25" i="10"/>
  <c r="J25" i="10"/>
  <c r="O24" i="10"/>
  <c r="J24" i="10"/>
  <c r="O23" i="10"/>
  <c r="J23" i="10"/>
  <c r="O19" i="13"/>
  <c r="J19" i="13"/>
  <c r="O12" i="13"/>
  <c r="J12" i="13"/>
  <c r="O33" i="13"/>
  <c r="J33" i="13"/>
  <c r="O32" i="13"/>
  <c r="O31" i="13"/>
  <c r="O30" i="13"/>
  <c r="O29" i="13"/>
  <c r="O28" i="13"/>
  <c r="O27" i="13"/>
  <c r="O26" i="13"/>
  <c r="O25" i="13"/>
  <c r="O24" i="13"/>
  <c r="O23" i="13"/>
  <c r="O18" i="13"/>
  <c r="O17" i="13"/>
  <c r="O16" i="13"/>
  <c r="O15" i="13"/>
  <c r="O14" i="13"/>
  <c r="O13" i="13"/>
  <c r="O11" i="13"/>
  <c r="O10" i="13"/>
  <c r="O9" i="13"/>
  <c r="O8" i="13"/>
  <c r="O7" i="13"/>
  <c r="O6" i="13"/>
  <c r="J32" i="13"/>
  <c r="J31" i="13"/>
  <c r="J30" i="13"/>
  <c r="J29" i="13"/>
  <c r="J28" i="13"/>
  <c r="J27" i="13"/>
  <c r="B27" i="13" s="1"/>
  <c r="J26" i="13"/>
  <c r="J18" i="13"/>
  <c r="J17" i="13"/>
  <c r="J16" i="13"/>
  <c r="B16" i="13" s="1"/>
  <c r="J15" i="13"/>
  <c r="J14" i="13"/>
  <c r="J13" i="13"/>
  <c r="B13" i="13" s="1"/>
  <c r="J11" i="13"/>
  <c r="J10" i="13"/>
  <c r="J9" i="13"/>
  <c r="B9" i="13" s="1"/>
  <c r="J8" i="13"/>
  <c r="J7" i="13"/>
  <c r="J6" i="13"/>
  <c r="B6" i="13" s="1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J33" i="14"/>
  <c r="J32" i="14"/>
  <c r="J31" i="14"/>
  <c r="B31" i="14" s="1"/>
  <c r="J30" i="14"/>
  <c r="J29" i="14"/>
  <c r="J28" i="14"/>
  <c r="J27" i="14"/>
  <c r="B27" i="14" s="1"/>
  <c r="J26" i="14"/>
  <c r="J25" i="14"/>
  <c r="J24" i="14"/>
  <c r="J23" i="14"/>
  <c r="B23" i="14" s="1"/>
  <c r="J22" i="14"/>
  <c r="J21" i="14"/>
  <c r="J20" i="14"/>
  <c r="B20" i="14" s="1"/>
  <c r="J19" i="14"/>
  <c r="J18" i="14"/>
  <c r="J17" i="14"/>
  <c r="J16" i="14"/>
  <c r="B16" i="14" s="1"/>
  <c r="J15" i="14"/>
  <c r="J14" i="14"/>
  <c r="J13" i="14"/>
  <c r="B13" i="14" s="1"/>
  <c r="J12" i="14"/>
  <c r="J11" i="14"/>
  <c r="J10" i="14"/>
  <c r="J9" i="14"/>
  <c r="J8" i="14"/>
  <c r="J7" i="14"/>
  <c r="J6" i="14"/>
  <c r="B6" i="14" s="1"/>
  <c r="O17" i="8"/>
  <c r="J17" i="8"/>
  <c r="J16" i="8"/>
  <c r="J15" i="8"/>
  <c r="J14" i="8"/>
  <c r="J13" i="8"/>
  <c r="O12" i="8"/>
  <c r="J12" i="8"/>
  <c r="O11" i="8"/>
  <c r="J11" i="8"/>
  <c r="O10" i="8"/>
  <c r="J10" i="8"/>
  <c r="O9" i="8"/>
  <c r="J9" i="8"/>
  <c r="AZ86" i="2"/>
  <c r="AR86" i="2"/>
  <c r="B9" i="14"/>
  <c r="B31" i="13"/>
  <c r="O33" i="12"/>
  <c r="O32" i="12"/>
  <c r="O31" i="12"/>
  <c r="O30" i="12"/>
  <c r="O29" i="12"/>
  <c r="O28" i="12"/>
  <c r="O27" i="12"/>
  <c r="O26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J33" i="12"/>
  <c r="J32" i="12"/>
  <c r="J31" i="12"/>
  <c r="B31" i="12" s="1"/>
  <c r="J30" i="12"/>
  <c r="J29" i="12"/>
  <c r="J28" i="12"/>
  <c r="J27" i="12"/>
  <c r="B27" i="12" s="1"/>
  <c r="J26" i="12"/>
  <c r="J19" i="12"/>
  <c r="J18" i="12"/>
  <c r="J17" i="12"/>
  <c r="J16" i="12"/>
  <c r="B16" i="12" s="1"/>
  <c r="J15" i="12"/>
  <c r="J14" i="12"/>
  <c r="J13" i="12"/>
  <c r="B13" i="12" s="1"/>
  <c r="J12" i="12"/>
  <c r="J11" i="12"/>
  <c r="J10" i="12"/>
  <c r="J9" i="12"/>
  <c r="B9" i="12" s="1"/>
  <c r="J8" i="12"/>
  <c r="J7" i="12"/>
  <c r="J6" i="12"/>
  <c r="B6" i="12" s="1"/>
  <c r="O30" i="11"/>
  <c r="J30" i="11"/>
  <c r="O29" i="11"/>
  <c r="J29" i="11"/>
  <c r="O28" i="11"/>
  <c r="J28" i="11"/>
  <c r="O27" i="11"/>
  <c r="B27" i="11"/>
  <c r="B23" i="10"/>
  <c r="J26" i="10"/>
  <c r="O26" i="10"/>
  <c r="O33" i="11"/>
  <c r="O32" i="11"/>
  <c r="O31" i="11"/>
  <c r="O26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J33" i="11"/>
  <c r="J32" i="11"/>
  <c r="J31" i="11"/>
  <c r="B31" i="11" s="1"/>
  <c r="J26" i="11"/>
  <c r="J19" i="11"/>
  <c r="J18" i="11"/>
  <c r="J17" i="11"/>
  <c r="J16" i="11"/>
  <c r="B16" i="11" s="1"/>
  <c r="J15" i="11"/>
  <c r="J14" i="11"/>
  <c r="J13" i="11"/>
  <c r="J12" i="11"/>
  <c r="J11" i="11"/>
  <c r="J10" i="11"/>
  <c r="J9" i="11"/>
  <c r="B9" i="11" s="1"/>
  <c r="J8" i="11"/>
  <c r="J7" i="11"/>
  <c r="J6" i="11"/>
  <c r="B6" i="11" s="1"/>
  <c r="B13" i="11"/>
  <c r="O33" i="10"/>
  <c r="O32" i="10"/>
  <c r="O31" i="10"/>
  <c r="O19" i="10"/>
  <c r="O18" i="10"/>
  <c r="O17" i="10"/>
  <c r="O15" i="10"/>
  <c r="O14" i="10"/>
  <c r="O13" i="10"/>
  <c r="O12" i="10"/>
  <c r="O11" i="10"/>
  <c r="O10" i="10"/>
  <c r="O9" i="10"/>
  <c r="O8" i="10"/>
  <c r="O7" i="10"/>
  <c r="O6" i="10"/>
  <c r="J19" i="10"/>
  <c r="J18" i="10"/>
  <c r="J17" i="10"/>
  <c r="J15" i="10"/>
  <c r="J14" i="10"/>
  <c r="J13" i="10"/>
  <c r="B13" i="10" s="1"/>
  <c r="J12" i="10"/>
  <c r="J11" i="10"/>
  <c r="J10" i="10"/>
  <c r="J9" i="10"/>
  <c r="B9" i="10" s="1"/>
  <c r="J8" i="10"/>
  <c r="J7" i="10"/>
  <c r="J6" i="10"/>
  <c r="B6" i="10" s="1"/>
  <c r="J33" i="7" l="1"/>
  <c r="K40" i="2" l="1"/>
  <c r="O40" i="7"/>
  <c r="J40" i="7"/>
  <c r="O40" i="8"/>
  <c r="J40" i="8"/>
  <c r="O15" i="8"/>
  <c r="O14" i="8"/>
  <c r="O13" i="8"/>
  <c r="O26" i="7"/>
  <c r="J26" i="7"/>
  <c r="O25" i="7"/>
  <c r="J25" i="7"/>
  <c r="O24" i="7"/>
  <c r="J24" i="7"/>
  <c r="O23" i="7"/>
  <c r="J23" i="7"/>
  <c r="O37" i="7"/>
  <c r="J37" i="7"/>
  <c r="O36" i="7"/>
  <c r="J36" i="7"/>
  <c r="O35" i="7"/>
  <c r="J35" i="7"/>
  <c r="O34" i="7"/>
  <c r="J34" i="7"/>
  <c r="O15" i="7"/>
  <c r="J15" i="7"/>
  <c r="O14" i="7"/>
  <c r="J14" i="7"/>
  <c r="O13" i="7"/>
  <c r="J13" i="7"/>
  <c r="O53" i="6"/>
  <c r="J53" i="6"/>
  <c r="O52" i="6"/>
  <c r="J52" i="6"/>
  <c r="O51" i="6"/>
  <c r="J51" i="6"/>
  <c r="O22" i="8"/>
  <c r="J22" i="8"/>
  <c r="O21" i="8"/>
  <c r="J21" i="8"/>
  <c r="O20" i="8"/>
  <c r="J20" i="8"/>
  <c r="B20" i="8" s="1"/>
  <c r="O25" i="8"/>
  <c r="J25" i="8"/>
  <c r="O24" i="8"/>
  <c r="J24" i="8"/>
  <c r="O23" i="8"/>
  <c r="J23" i="8"/>
  <c r="B23" i="8" s="1"/>
  <c r="B37" i="8"/>
  <c r="B34" i="8"/>
  <c r="O33" i="8"/>
  <c r="J33" i="8"/>
  <c r="B30" i="8"/>
  <c r="B27" i="8"/>
  <c r="O26" i="8"/>
  <c r="J26" i="8"/>
  <c r="O19" i="8"/>
  <c r="J19" i="8"/>
  <c r="O18" i="8"/>
  <c r="J18" i="8"/>
  <c r="O16" i="8"/>
  <c r="O8" i="8"/>
  <c r="J8" i="8"/>
  <c r="O7" i="8"/>
  <c r="J7" i="8"/>
  <c r="O6" i="8"/>
  <c r="J6" i="8"/>
  <c r="B6" i="8" s="1"/>
  <c r="B9" i="8"/>
  <c r="O61" i="8"/>
  <c r="J61" i="8"/>
  <c r="O60" i="8"/>
  <c r="J60" i="8"/>
  <c r="O59" i="8"/>
  <c r="J59" i="8"/>
  <c r="O58" i="8"/>
  <c r="J58" i="8"/>
  <c r="B58" i="8" s="1"/>
  <c r="O57" i="8"/>
  <c r="J57" i="8"/>
  <c r="O56" i="8"/>
  <c r="J56" i="8"/>
  <c r="O55" i="8"/>
  <c r="J55" i="8"/>
  <c r="B55" i="8" s="1"/>
  <c r="O54" i="8"/>
  <c r="J54" i="8"/>
  <c r="O53" i="8"/>
  <c r="J53" i="8"/>
  <c r="O52" i="8"/>
  <c r="J52" i="8"/>
  <c r="O51" i="8"/>
  <c r="J51" i="8"/>
  <c r="B51" i="8" s="1"/>
  <c r="O50" i="8"/>
  <c r="J50" i="8"/>
  <c r="O49" i="8"/>
  <c r="J49" i="8"/>
  <c r="O48" i="8"/>
  <c r="J48" i="8"/>
  <c r="B48" i="8" s="1"/>
  <c r="O47" i="8"/>
  <c r="J47" i="8"/>
  <c r="O46" i="8"/>
  <c r="J46" i="8"/>
  <c r="O45" i="8"/>
  <c r="J45" i="8"/>
  <c r="O44" i="8"/>
  <c r="J44" i="8"/>
  <c r="B44" i="8" s="1"/>
  <c r="O43" i="8"/>
  <c r="J43" i="8"/>
  <c r="O42" i="8"/>
  <c r="J42" i="8"/>
  <c r="O41" i="8"/>
  <c r="J41" i="8"/>
  <c r="B41" i="8" s="1"/>
  <c r="O61" i="7" l="1"/>
  <c r="J61" i="7"/>
  <c r="O60" i="7"/>
  <c r="J60" i="7"/>
  <c r="O59" i="7"/>
  <c r="J59" i="7"/>
  <c r="O58" i="7"/>
  <c r="J58" i="7"/>
  <c r="B58" i="7" s="1"/>
  <c r="O57" i="7"/>
  <c r="J57" i="7"/>
  <c r="O56" i="7"/>
  <c r="J56" i="7"/>
  <c r="O55" i="7"/>
  <c r="J55" i="7"/>
  <c r="B55" i="7" s="1"/>
  <c r="J48" i="7"/>
  <c r="B48" i="7" s="1"/>
  <c r="O48" i="7"/>
  <c r="J49" i="7"/>
  <c r="O49" i="7"/>
  <c r="J50" i="7"/>
  <c r="O50" i="7"/>
  <c r="J51" i="7"/>
  <c r="B51" i="7" s="1"/>
  <c r="O51" i="7"/>
  <c r="J52" i="7"/>
  <c r="O52" i="7"/>
  <c r="J53" i="7"/>
  <c r="O53" i="7"/>
  <c r="J54" i="7"/>
  <c r="O54" i="7"/>
  <c r="O46" i="7"/>
  <c r="J46" i="7"/>
  <c r="O45" i="7"/>
  <c r="J45" i="7"/>
  <c r="O44" i="7"/>
  <c r="J44" i="7"/>
  <c r="B44" i="7" s="1"/>
  <c r="O43" i="7"/>
  <c r="J43" i="7"/>
  <c r="O42" i="7"/>
  <c r="J42" i="7"/>
  <c r="O41" i="7"/>
  <c r="J41" i="7"/>
  <c r="B41" i="7" s="1"/>
  <c r="O39" i="7"/>
  <c r="J39" i="7"/>
  <c r="O38" i="7"/>
  <c r="J38" i="7"/>
  <c r="B34" i="7"/>
  <c r="O33" i="7"/>
  <c r="O32" i="7"/>
  <c r="J32" i="7"/>
  <c r="O31" i="7"/>
  <c r="J31" i="7"/>
  <c r="O30" i="7"/>
  <c r="J30" i="7"/>
  <c r="B30" i="7" s="1"/>
  <c r="O29" i="7"/>
  <c r="J29" i="7"/>
  <c r="O28" i="7"/>
  <c r="J28" i="7"/>
  <c r="O27" i="7"/>
  <c r="J27" i="7"/>
  <c r="B27" i="7" s="1"/>
  <c r="B23" i="7"/>
  <c r="O22" i="7"/>
  <c r="J22" i="7"/>
  <c r="O21" i="7"/>
  <c r="J21" i="7"/>
  <c r="O20" i="7"/>
  <c r="J20" i="7"/>
  <c r="B20" i="7" s="1"/>
  <c r="O18" i="7"/>
  <c r="J18" i="7"/>
  <c r="O17" i="7"/>
  <c r="J17" i="7"/>
  <c r="O16" i="7"/>
  <c r="J16" i="7"/>
  <c r="B16" i="7" s="1"/>
  <c r="O47" i="7"/>
  <c r="J47" i="7"/>
  <c r="O19" i="7"/>
  <c r="J19" i="7"/>
  <c r="B13" i="7"/>
  <c r="O12" i="7"/>
  <c r="J12" i="7"/>
  <c r="O11" i="7"/>
  <c r="J11" i="7"/>
  <c r="O10" i="7"/>
  <c r="J10" i="7"/>
  <c r="O9" i="7"/>
  <c r="J9" i="7"/>
  <c r="B9" i="7" s="1"/>
  <c r="O8" i="7"/>
  <c r="J8" i="7"/>
  <c r="O7" i="7"/>
  <c r="J7" i="7"/>
  <c r="O6" i="7"/>
  <c r="J6" i="7"/>
  <c r="B6" i="7" s="1"/>
  <c r="J13" i="6"/>
  <c r="B13" i="6" s="1"/>
  <c r="B51" i="6"/>
  <c r="J13" i="4"/>
  <c r="B13" i="4" s="1"/>
  <c r="O57" i="6"/>
  <c r="J57" i="6"/>
  <c r="O56" i="6"/>
  <c r="J56" i="6"/>
  <c r="O55" i="6"/>
  <c r="J55" i="6"/>
  <c r="B55" i="6" s="1"/>
  <c r="O46" i="6"/>
  <c r="J46" i="6"/>
  <c r="O45" i="6"/>
  <c r="J45" i="6"/>
  <c r="O44" i="6"/>
  <c r="J44" i="6"/>
  <c r="B44" i="6" s="1"/>
  <c r="O43" i="6"/>
  <c r="J43" i="6"/>
  <c r="O42" i="6"/>
  <c r="J42" i="6"/>
  <c r="O41" i="6"/>
  <c r="J41" i="6"/>
  <c r="B41" i="6" s="1"/>
  <c r="O39" i="6"/>
  <c r="J39" i="6"/>
  <c r="O38" i="6"/>
  <c r="J38" i="6"/>
  <c r="O32" i="6"/>
  <c r="J32" i="6"/>
  <c r="O31" i="6"/>
  <c r="O30" i="6"/>
  <c r="J30" i="6"/>
  <c r="B30" i="6" s="1"/>
  <c r="O29" i="6"/>
  <c r="J29" i="6"/>
  <c r="O28" i="6"/>
  <c r="J28" i="6"/>
  <c r="O27" i="6"/>
  <c r="J27" i="6"/>
  <c r="B27" i="6" s="1"/>
  <c r="O25" i="6"/>
  <c r="J25" i="6"/>
  <c r="O24" i="6"/>
  <c r="J24" i="6"/>
  <c r="O23" i="6"/>
  <c r="J23" i="6"/>
  <c r="B23" i="6" s="1"/>
  <c r="O22" i="6"/>
  <c r="J22" i="6"/>
  <c r="O21" i="6"/>
  <c r="J21" i="6"/>
  <c r="O20" i="6"/>
  <c r="J20" i="6"/>
  <c r="B20" i="6" s="1"/>
  <c r="O18" i="6"/>
  <c r="J18" i="6"/>
  <c r="O17" i="6"/>
  <c r="J17" i="6"/>
  <c r="O16" i="6"/>
  <c r="J16" i="6"/>
  <c r="B16" i="6" s="1"/>
  <c r="O61" i="6" l="1"/>
  <c r="J61" i="6"/>
  <c r="O60" i="6"/>
  <c r="J60" i="6"/>
  <c r="O59" i="6"/>
  <c r="J59" i="6"/>
  <c r="O58" i="6"/>
  <c r="J58" i="6"/>
  <c r="B58" i="6" s="1"/>
  <c r="O54" i="6"/>
  <c r="J54" i="6"/>
  <c r="O50" i="6"/>
  <c r="J50" i="6"/>
  <c r="O49" i="6"/>
  <c r="J49" i="6"/>
  <c r="O48" i="6"/>
  <c r="J48" i="6"/>
  <c r="B48" i="6" s="1"/>
  <c r="O47" i="6"/>
  <c r="J47" i="6"/>
  <c r="O37" i="6"/>
  <c r="J37" i="6"/>
  <c r="O36" i="6"/>
  <c r="J36" i="6"/>
  <c r="O35" i="6"/>
  <c r="J35" i="6"/>
  <c r="O34" i="6"/>
  <c r="J34" i="6"/>
  <c r="O33" i="6"/>
  <c r="J33" i="6"/>
  <c r="O26" i="6"/>
  <c r="J26" i="6"/>
  <c r="O19" i="6"/>
  <c r="J19" i="6"/>
  <c r="O15" i="6"/>
  <c r="J15" i="6"/>
  <c r="O14" i="6"/>
  <c r="J14" i="6"/>
  <c r="O13" i="6"/>
  <c r="O12" i="6"/>
  <c r="J12" i="6"/>
  <c r="O11" i="6"/>
  <c r="J11" i="6"/>
  <c r="O10" i="6"/>
  <c r="J10" i="6"/>
  <c r="O9" i="6"/>
  <c r="J9" i="6"/>
  <c r="B9" i="6" s="1"/>
  <c r="O8" i="6"/>
  <c r="J8" i="6"/>
  <c r="O7" i="6"/>
  <c r="J7" i="6"/>
  <c r="O6" i="6"/>
  <c r="J6" i="6"/>
  <c r="B6" i="6" s="1"/>
  <c r="O60" i="5"/>
  <c r="J60" i="5"/>
  <c r="O59" i="5"/>
  <c r="B58" i="5" s="1"/>
  <c r="J59" i="5"/>
  <c r="O58" i="5"/>
  <c r="J58" i="5"/>
  <c r="O57" i="5"/>
  <c r="J57" i="5"/>
  <c r="O56" i="5"/>
  <c r="J56" i="5"/>
  <c r="O55" i="5"/>
  <c r="J55" i="5"/>
  <c r="B55" i="5" s="1"/>
  <c r="O46" i="5"/>
  <c r="J46" i="5"/>
  <c r="O45" i="5"/>
  <c r="J45" i="5"/>
  <c r="O44" i="5"/>
  <c r="J44" i="5"/>
  <c r="B44" i="5" s="1"/>
  <c r="O43" i="5"/>
  <c r="J43" i="5"/>
  <c r="O42" i="5"/>
  <c r="J42" i="5"/>
  <c r="O41" i="5"/>
  <c r="J41" i="5"/>
  <c r="B41" i="5" s="1"/>
  <c r="O39" i="5"/>
  <c r="J39" i="5"/>
  <c r="O38" i="5"/>
  <c r="J38" i="5"/>
  <c r="B38" i="5" s="1"/>
  <c r="O32" i="5"/>
  <c r="J32" i="5"/>
  <c r="O31" i="5"/>
  <c r="J31" i="5"/>
  <c r="O30" i="5"/>
  <c r="J30" i="5"/>
  <c r="B30" i="5" s="1"/>
  <c r="O29" i="5"/>
  <c r="J29" i="5"/>
  <c r="O28" i="5"/>
  <c r="J28" i="5"/>
  <c r="O27" i="5"/>
  <c r="J27" i="5"/>
  <c r="B27" i="5" s="1"/>
  <c r="O25" i="5"/>
  <c r="J25" i="5"/>
  <c r="O24" i="5"/>
  <c r="J24" i="5"/>
  <c r="O23" i="5"/>
  <c r="J23" i="5"/>
  <c r="B23" i="5" s="1"/>
  <c r="O22" i="5"/>
  <c r="J22" i="5"/>
  <c r="O21" i="5"/>
  <c r="J21" i="5"/>
  <c r="O20" i="5"/>
  <c r="J20" i="5"/>
  <c r="B20" i="5" s="1"/>
  <c r="O18" i="5"/>
  <c r="J18" i="5"/>
  <c r="O17" i="5"/>
  <c r="J17" i="5"/>
  <c r="O16" i="5"/>
  <c r="J16" i="5"/>
  <c r="B16" i="5" s="1"/>
  <c r="O61" i="5"/>
  <c r="J61" i="5"/>
  <c r="O54" i="5"/>
  <c r="J54" i="5"/>
  <c r="O53" i="5"/>
  <c r="J53" i="5"/>
  <c r="O52" i="5"/>
  <c r="J52" i="5"/>
  <c r="O51" i="5"/>
  <c r="J51" i="5"/>
  <c r="B51" i="5" s="1"/>
  <c r="O50" i="5"/>
  <c r="J50" i="5"/>
  <c r="B48" i="5" s="1"/>
  <c r="O49" i="5"/>
  <c r="J49" i="5"/>
  <c r="O48" i="5"/>
  <c r="J48" i="5"/>
  <c r="O47" i="5"/>
  <c r="J47" i="5"/>
  <c r="O37" i="5"/>
  <c r="J37" i="5"/>
  <c r="O36" i="5"/>
  <c r="J36" i="5"/>
  <c r="O35" i="5"/>
  <c r="J35" i="5"/>
  <c r="O34" i="5"/>
  <c r="J34" i="5"/>
  <c r="B34" i="5" s="1"/>
  <c r="O33" i="5"/>
  <c r="J33" i="5"/>
  <c r="O26" i="5"/>
  <c r="J26" i="5"/>
  <c r="O19" i="5"/>
  <c r="J19" i="5"/>
  <c r="O15" i="5"/>
  <c r="J15" i="5"/>
  <c r="O14" i="5"/>
  <c r="J14" i="5"/>
  <c r="O13" i="5"/>
  <c r="J13" i="5"/>
  <c r="B13" i="5" s="1"/>
  <c r="O12" i="5"/>
  <c r="J12" i="5"/>
  <c r="O11" i="5"/>
  <c r="J11" i="5"/>
  <c r="O10" i="5"/>
  <c r="J10" i="5"/>
  <c r="O9" i="5"/>
  <c r="J9" i="5"/>
  <c r="B9" i="5" s="1"/>
  <c r="O8" i="5"/>
  <c r="J8" i="5"/>
  <c r="O7" i="5"/>
  <c r="J7" i="5"/>
  <c r="O6" i="5"/>
  <c r="J6" i="5"/>
  <c r="B6" i="5" s="1"/>
  <c r="O15" i="4"/>
  <c r="O7" i="4"/>
  <c r="O8" i="4"/>
  <c r="O9" i="4"/>
  <c r="O10" i="4"/>
  <c r="O11" i="4"/>
  <c r="O12" i="4"/>
  <c r="O13" i="4"/>
  <c r="O14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" i="4"/>
  <c r="J14" i="4"/>
  <c r="J15" i="4"/>
  <c r="J16" i="4"/>
  <c r="B16" i="4" s="1"/>
  <c r="J17" i="4"/>
  <c r="J18" i="4"/>
  <c r="J19" i="4"/>
  <c r="J20" i="4"/>
  <c r="B20" i="4" s="1"/>
  <c r="J21" i="4"/>
  <c r="J22" i="4"/>
  <c r="J23" i="4"/>
  <c r="B23" i="4" s="1"/>
  <c r="J24" i="4"/>
  <c r="J25" i="4"/>
  <c r="J26" i="4"/>
  <c r="J27" i="4"/>
  <c r="B27" i="4" s="1"/>
  <c r="J28" i="4"/>
  <c r="J29" i="4"/>
  <c r="J30" i="4"/>
  <c r="B30" i="4" s="1"/>
  <c r="J31" i="4"/>
  <c r="J32" i="4"/>
  <c r="J33" i="4"/>
  <c r="J34" i="4"/>
  <c r="B34" i="4" s="1"/>
  <c r="J35" i="4"/>
  <c r="J36" i="4"/>
  <c r="J37" i="4"/>
  <c r="J38" i="4"/>
  <c r="J39" i="4"/>
  <c r="J41" i="4"/>
  <c r="B41" i="4" s="1"/>
  <c r="J42" i="4"/>
  <c r="J43" i="4"/>
  <c r="J44" i="4"/>
  <c r="B44" i="4" s="1"/>
  <c r="J45" i="4"/>
  <c r="J46" i="4"/>
  <c r="J47" i="4"/>
  <c r="J48" i="4"/>
  <c r="B48" i="4" s="1"/>
  <c r="J49" i="4"/>
  <c r="J50" i="4"/>
  <c r="J51" i="4"/>
  <c r="B51" i="4" s="1"/>
  <c r="J52" i="4"/>
  <c r="J53" i="4"/>
  <c r="J54" i="4"/>
  <c r="J55" i="4"/>
  <c r="B55" i="4" s="1"/>
  <c r="J56" i="4"/>
  <c r="J57" i="4"/>
  <c r="J58" i="4"/>
  <c r="B58" i="4" s="1"/>
  <c r="J59" i="4"/>
  <c r="J60" i="4"/>
  <c r="J61" i="4"/>
  <c r="J6" i="4"/>
  <c r="B6" i="4" s="1"/>
  <c r="J7" i="4"/>
  <c r="J8" i="4"/>
  <c r="J9" i="4"/>
  <c r="B9" i="4" s="1"/>
  <c r="J10" i="4"/>
  <c r="J11" i="4"/>
  <c r="J12" i="4"/>
  <c r="AI88" i="2" l="1"/>
  <c r="AA88" i="2"/>
  <c r="S88" i="2"/>
  <c r="K88" i="2"/>
  <c r="AI86" i="2"/>
  <c r="AA86" i="2"/>
  <c r="S86" i="2"/>
  <c r="K86" i="2"/>
  <c r="AZ97" i="2"/>
  <c r="AR97" i="2"/>
  <c r="AZ93" i="2"/>
  <c r="AR93" i="2"/>
  <c r="AZ83" i="2"/>
  <c r="AR83" i="2"/>
  <c r="AZ79" i="2"/>
  <c r="AR79" i="2"/>
  <c r="AZ77" i="2"/>
  <c r="AR77" i="2"/>
  <c r="AZ73" i="2"/>
  <c r="AR73" i="2"/>
  <c r="AZ67" i="2"/>
  <c r="AI97" i="2" l="1"/>
  <c r="AA97" i="2"/>
  <c r="S97" i="2"/>
  <c r="K97" i="2"/>
  <c r="AE93" i="2"/>
  <c r="O93" i="2"/>
  <c r="AI83" i="2"/>
  <c r="AA83" i="2"/>
  <c r="S83" i="2"/>
  <c r="K83" i="2"/>
  <c r="AE79" i="2"/>
  <c r="O79" i="2"/>
  <c r="AI77" i="2"/>
  <c r="AA77" i="2"/>
  <c r="S77" i="2"/>
  <c r="K77" i="2"/>
  <c r="AE73" i="2"/>
  <c r="O73" i="2"/>
  <c r="AZ71" i="2"/>
  <c r="AR71" i="2"/>
  <c r="AI71" i="2"/>
  <c r="AA71" i="2"/>
  <c r="S71" i="2"/>
  <c r="K71" i="2"/>
  <c r="AR67" i="2"/>
  <c r="AE67" i="2"/>
  <c r="O67" i="2"/>
  <c r="AI40" i="2"/>
  <c r="AZ64" i="2"/>
  <c r="AR64" i="2"/>
  <c r="AI64" i="2"/>
  <c r="AV60" i="2"/>
  <c r="AE60" i="2"/>
  <c r="AZ52" i="2"/>
  <c r="AR52" i="2"/>
  <c r="AI52" i="2"/>
  <c r="AV48" i="2"/>
  <c r="AE48" i="2"/>
  <c r="AZ46" i="2"/>
  <c r="AR46" i="2"/>
  <c r="AI46" i="2"/>
  <c r="AV42" i="2"/>
  <c r="AE42" i="2"/>
  <c r="AZ40" i="2"/>
  <c r="AR40" i="2"/>
  <c r="AV36" i="2"/>
  <c r="AE36" i="2"/>
  <c r="AA64" i="2"/>
  <c r="S64" i="2"/>
  <c r="K64" i="2"/>
  <c r="O60" i="2"/>
  <c r="AA52" i="2"/>
  <c r="S52" i="2"/>
  <c r="K52" i="2"/>
  <c r="O48" i="2"/>
  <c r="AA46" i="2"/>
  <c r="S46" i="2"/>
  <c r="K46" i="2"/>
  <c r="O42" i="2"/>
  <c r="AA40" i="2"/>
  <c r="S40" i="2"/>
  <c r="O36" i="2"/>
  <c r="AZ27" i="2"/>
  <c r="AR27" i="2"/>
  <c r="AI33" i="2"/>
  <c r="AA33" i="2"/>
  <c r="S33" i="2"/>
  <c r="K33" i="2"/>
  <c r="AV23" i="2"/>
  <c r="AE29" i="2"/>
  <c r="O29" i="2"/>
  <c r="AZ20" i="2"/>
  <c r="AR20" i="2"/>
  <c r="AI20" i="2"/>
  <c r="AA20" i="2"/>
  <c r="S20" i="2"/>
  <c r="K20" i="2"/>
  <c r="AV16" i="2"/>
  <c r="AE16" i="2"/>
  <c r="O16" i="2"/>
  <c r="AZ14" i="2"/>
  <c r="AR14" i="2"/>
  <c r="AI14" i="2"/>
  <c r="AA14" i="2"/>
  <c r="S14" i="2"/>
  <c r="K14" i="2"/>
  <c r="AV10" i="2"/>
  <c r="AE10" i="2"/>
  <c r="O10" i="2"/>
  <c r="AZ8" i="2"/>
  <c r="AR8" i="2"/>
  <c r="AV4" i="2"/>
  <c r="AI8" i="2"/>
  <c r="AA8" i="2"/>
  <c r="AE4" i="2"/>
  <c r="S8" i="2"/>
  <c r="K8" i="2"/>
  <c r="O4" i="2"/>
</calcChain>
</file>

<file path=xl/sharedStrings.xml><?xml version="1.0" encoding="utf-8"?>
<sst xmlns="http://schemas.openxmlformats.org/spreadsheetml/2006/main" count="2564" uniqueCount="441">
  <si>
    <t>Ａリーグ</t>
    <phoneticPr fontId="1"/>
  </si>
  <si>
    <t>A1_a</t>
    <phoneticPr fontId="1"/>
  </si>
  <si>
    <t>A1_b</t>
    <phoneticPr fontId="1"/>
  </si>
  <si>
    <t>A1_c</t>
    <phoneticPr fontId="1"/>
  </si>
  <si>
    <t>A1_d</t>
    <phoneticPr fontId="1"/>
  </si>
  <si>
    <t>A1_e</t>
    <phoneticPr fontId="1"/>
  </si>
  <si>
    <t>A1_f</t>
    <phoneticPr fontId="1"/>
  </si>
  <si>
    <t>A1_g</t>
    <phoneticPr fontId="1"/>
  </si>
  <si>
    <t>A1_h</t>
    <phoneticPr fontId="1"/>
  </si>
  <si>
    <t>A1_i</t>
    <phoneticPr fontId="1"/>
  </si>
  <si>
    <t>A2_a</t>
  </si>
  <si>
    <t>A2_a</t>
    <phoneticPr fontId="1"/>
  </si>
  <si>
    <t>A2_b</t>
  </si>
  <si>
    <t>A2_b</t>
    <phoneticPr fontId="1"/>
  </si>
  <si>
    <t>A2_c</t>
  </si>
  <si>
    <t>A2_d</t>
  </si>
  <si>
    <t>A2_e</t>
  </si>
  <si>
    <t>A2_f</t>
  </si>
  <si>
    <t>A2_g</t>
  </si>
  <si>
    <t>A2_h</t>
  </si>
  <si>
    <t>A2_i</t>
  </si>
  <si>
    <t>1部</t>
    <rPh sb="1" eb="2">
      <t>ブ</t>
    </rPh>
    <phoneticPr fontId="1"/>
  </si>
  <si>
    <t>2部</t>
    <rPh sb="1" eb="2">
      <t>ブ</t>
    </rPh>
    <phoneticPr fontId="1"/>
  </si>
  <si>
    <t>3部</t>
    <rPh sb="1" eb="2">
      <t>ブ</t>
    </rPh>
    <phoneticPr fontId="1"/>
  </si>
  <si>
    <t>A3_a</t>
  </si>
  <si>
    <t>A3_b</t>
  </si>
  <si>
    <t>A3_c</t>
  </si>
  <si>
    <t>A3_d</t>
  </si>
  <si>
    <t>A3_e</t>
  </si>
  <si>
    <t>A3_f</t>
  </si>
  <si>
    <t>A3_g</t>
  </si>
  <si>
    <t>A3_h</t>
  </si>
  <si>
    <t>A3_i</t>
  </si>
  <si>
    <t>ｱﾝﾋﾞｼｬｽ</t>
    <phoneticPr fontId="1"/>
  </si>
  <si>
    <t>篠ノ井A</t>
    <rPh sb="0" eb="3">
      <t>シノノイ</t>
    </rPh>
    <phoneticPr fontId="1"/>
  </si>
  <si>
    <t>須坂</t>
    <rPh sb="0" eb="2">
      <t>スザカ</t>
    </rPh>
    <phoneticPr fontId="1"/>
  </si>
  <si>
    <t>裾花</t>
    <rPh sb="0" eb="1">
      <t>スソ</t>
    </rPh>
    <rPh sb="1" eb="2">
      <t>バナ</t>
    </rPh>
    <phoneticPr fontId="1"/>
  </si>
  <si>
    <t>NOZAWANA</t>
    <phoneticPr fontId="1"/>
  </si>
  <si>
    <t>ﾌｪﾛｰｽﾞA</t>
    <phoneticPr fontId="1"/>
  </si>
  <si>
    <t>小布施</t>
    <rPh sb="0" eb="3">
      <t>オブセ</t>
    </rPh>
    <phoneticPr fontId="1"/>
  </si>
  <si>
    <t>中野</t>
    <rPh sb="0" eb="2">
      <t>ナカノ</t>
    </rPh>
    <phoneticPr fontId="1"/>
  </si>
  <si>
    <t>徳間</t>
    <rPh sb="0" eb="2">
      <t>トクマ</t>
    </rPh>
    <phoneticPr fontId="1"/>
  </si>
  <si>
    <t>昭和</t>
    <rPh sb="0" eb="2">
      <t>ショウワ</t>
    </rPh>
    <phoneticPr fontId="1"/>
  </si>
  <si>
    <t>芹田</t>
    <rPh sb="0" eb="2">
      <t>セリタ</t>
    </rPh>
    <phoneticPr fontId="1"/>
  </si>
  <si>
    <t>ｽｸｰﾙ</t>
    <phoneticPr fontId="1"/>
  </si>
  <si>
    <t>ﾃﾞﾙｿｰﾚ</t>
    <phoneticPr fontId="1"/>
  </si>
  <si>
    <t>篠ノ井B</t>
    <rPh sb="0" eb="3">
      <t>シノノイ</t>
    </rPh>
    <phoneticPr fontId="1"/>
  </si>
  <si>
    <t>高山</t>
    <rPh sb="0" eb="2">
      <t>タカヤマ</t>
    </rPh>
    <phoneticPr fontId="1"/>
  </si>
  <si>
    <t>ｶﾞｰﾌB</t>
    <phoneticPr fontId="1"/>
  </si>
  <si>
    <t>吉田</t>
    <rPh sb="0" eb="2">
      <t>ヨシダ</t>
    </rPh>
    <phoneticPr fontId="1"/>
  </si>
  <si>
    <t>ﾌｪﾛｰｽﾞB</t>
    <phoneticPr fontId="1"/>
  </si>
  <si>
    <t>小川</t>
    <rPh sb="0" eb="2">
      <t>オガワ</t>
    </rPh>
    <phoneticPr fontId="1"/>
  </si>
  <si>
    <t>ﾌｪﾛｰｽﾞC</t>
    <phoneticPr fontId="1"/>
  </si>
  <si>
    <t>浅川</t>
    <rPh sb="0" eb="2">
      <t>アサカワ</t>
    </rPh>
    <phoneticPr fontId="1"/>
  </si>
  <si>
    <t>日野平岡</t>
    <rPh sb="0" eb="2">
      <t>ヒノ</t>
    </rPh>
    <rPh sb="2" eb="4">
      <t>ヒラオカ</t>
    </rPh>
    <phoneticPr fontId="1"/>
  </si>
  <si>
    <t>高丘</t>
    <rPh sb="0" eb="2">
      <t>タカオカ</t>
    </rPh>
    <phoneticPr fontId="1"/>
  </si>
  <si>
    <t>みゆき野</t>
    <rPh sb="3" eb="4">
      <t>ノ</t>
    </rPh>
    <phoneticPr fontId="1"/>
  </si>
  <si>
    <t>豊野</t>
    <rPh sb="0" eb="2">
      <t>トヨノ</t>
    </rPh>
    <phoneticPr fontId="1"/>
  </si>
  <si>
    <t>昭和B</t>
    <rPh sb="0" eb="2">
      <t>ショウワ</t>
    </rPh>
    <phoneticPr fontId="1"/>
  </si>
  <si>
    <t>昭和A</t>
    <rPh sb="0" eb="2">
      <t>ショウワ</t>
    </rPh>
    <phoneticPr fontId="1"/>
  </si>
  <si>
    <t>A3_j</t>
    <phoneticPr fontId="1"/>
  </si>
  <si>
    <t>Bリーグ</t>
    <phoneticPr fontId="1"/>
  </si>
  <si>
    <t>B1_b</t>
  </si>
  <si>
    <t>B2_b</t>
  </si>
  <si>
    <t>B3_b</t>
  </si>
  <si>
    <t>B1_c</t>
  </si>
  <si>
    <t>B2_c</t>
  </si>
  <si>
    <t>B3_c</t>
  </si>
  <si>
    <t>B1_d</t>
  </si>
  <si>
    <t>B2_d</t>
  </si>
  <si>
    <t>B3_d</t>
  </si>
  <si>
    <t>B1_e</t>
  </si>
  <si>
    <t>B2_e</t>
  </si>
  <si>
    <t>B3_e</t>
  </si>
  <si>
    <t>B1_f</t>
  </si>
  <si>
    <t>B2_f</t>
  </si>
  <si>
    <t>B3_f</t>
  </si>
  <si>
    <t>B1_g</t>
  </si>
  <si>
    <t>B1_h</t>
  </si>
  <si>
    <t>B1_i</t>
  </si>
  <si>
    <t>B1_a</t>
  </si>
  <si>
    <t>B1_a</t>
    <phoneticPr fontId="1"/>
  </si>
  <si>
    <t>B2_a</t>
  </si>
  <si>
    <t>B2_a</t>
    <phoneticPr fontId="1"/>
  </si>
  <si>
    <t>B3_a</t>
  </si>
  <si>
    <t>B3_a</t>
    <phoneticPr fontId="1"/>
  </si>
  <si>
    <t>ｴﾚﾝｼｱ</t>
    <phoneticPr fontId="1"/>
  </si>
  <si>
    <t>ﾄｩﾗｳﾑ</t>
    <phoneticPr fontId="1"/>
  </si>
  <si>
    <t>Aリーグ</t>
    <phoneticPr fontId="1"/>
  </si>
  <si>
    <t>A1_a</t>
    <phoneticPr fontId="1"/>
  </si>
  <si>
    <t>A1_b</t>
    <phoneticPr fontId="1"/>
  </si>
  <si>
    <t>A1_c</t>
    <phoneticPr fontId="1"/>
  </si>
  <si>
    <t>A1_d</t>
    <phoneticPr fontId="1"/>
  </si>
  <si>
    <t>A1_e</t>
    <phoneticPr fontId="1"/>
  </si>
  <si>
    <t>A1_f</t>
    <phoneticPr fontId="1"/>
  </si>
  <si>
    <t>A1_g</t>
    <phoneticPr fontId="1"/>
  </si>
  <si>
    <t>A1_h</t>
    <phoneticPr fontId="1"/>
  </si>
  <si>
    <t>A1_i</t>
    <phoneticPr fontId="1"/>
  </si>
  <si>
    <t>1節</t>
    <rPh sb="1" eb="2">
      <t>セツ</t>
    </rPh>
    <phoneticPr fontId="1"/>
  </si>
  <si>
    <t>2節</t>
    <rPh sb="1" eb="2">
      <t>セツ</t>
    </rPh>
    <phoneticPr fontId="1"/>
  </si>
  <si>
    <t>A1_b</t>
    <phoneticPr fontId="1"/>
  </si>
  <si>
    <t>A1_c</t>
    <phoneticPr fontId="1"/>
  </si>
  <si>
    <t>A1_d</t>
    <phoneticPr fontId="1"/>
  </si>
  <si>
    <t>A1_h</t>
    <phoneticPr fontId="1"/>
  </si>
  <si>
    <t>3節</t>
    <rPh sb="1" eb="2">
      <t>セツ</t>
    </rPh>
    <phoneticPr fontId="1"/>
  </si>
  <si>
    <t>A1_f</t>
    <phoneticPr fontId="1"/>
  </si>
  <si>
    <t>A1_h</t>
    <phoneticPr fontId="1"/>
  </si>
  <si>
    <t>A1_d</t>
    <phoneticPr fontId="1"/>
  </si>
  <si>
    <t>A1_i</t>
    <phoneticPr fontId="1"/>
  </si>
  <si>
    <t>A1_e</t>
    <phoneticPr fontId="1"/>
  </si>
  <si>
    <t>4節</t>
    <rPh sb="1" eb="2">
      <t>セツ</t>
    </rPh>
    <phoneticPr fontId="1"/>
  </si>
  <si>
    <t>A1_i</t>
    <phoneticPr fontId="1"/>
  </si>
  <si>
    <t>A1_h</t>
    <phoneticPr fontId="1"/>
  </si>
  <si>
    <t>ｴﾚﾝｼｱ</t>
    <phoneticPr fontId="1"/>
  </si>
  <si>
    <t>ｶﾞｰﾌA</t>
    <phoneticPr fontId="1"/>
  </si>
  <si>
    <t>Bリーグ</t>
    <phoneticPr fontId="1"/>
  </si>
  <si>
    <t>B2_g</t>
  </si>
  <si>
    <t>B2_h</t>
  </si>
  <si>
    <t>B2_i</t>
  </si>
  <si>
    <t>B3_g</t>
  </si>
  <si>
    <t>B3_h</t>
  </si>
  <si>
    <t>B3_i</t>
  </si>
  <si>
    <t>B1_j</t>
    <phoneticPr fontId="1"/>
  </si>
  <si>
    <t>B2_j</t>
  </si>
  <si>
    <t>A1_j</t>
    <phoneticPr fontId="1"/>
  </si>
  <si>
    <t>A2_j</t>
    <phoneticPr fontId="1"/>
  </si>
  <si>
    <t>B3_j</t>
  </si>
  <si>
    <t>L1位</t>
    <rPh sb="2" eb="3">
      <t>イ</t>
    </rPh>
    <phoneticPr fontId="1"/>
  </si>
  <si>
    <t>L2位</t>
    <rPh sb="2" eb="3">
      <t>イ</t>
    </rPh>
    <phoneticPr fontId="1"/>
  </si>
  <si>
    <t>L3位</t>
    <rPh sb="2" eb="3">
      <t>イ</t>
    </rPh>
    <phoneticPr fontId="1"/>
  </si>
  <si>
    <t>L4位</t>
    <rPh sb="2" eb="3">
      <t>イ</t>
    </rPh>
    <phoneticPr fontId="1"/>
  </si>
  <si>
    <t>L5位</t>
    <rPh sb="2" eb="3">
      <t>イ</t>
    </rPh>
    <phoneticPr fontId="1"/>
  </si>
  <si>
    <t>4節　（プレーオフ）</t>
    <rPh sb="1" eb="2">
      <t>セツ</t>
    </rPh>
    <phoneticPr fontId="1"/>
  </si>
  <si>
    <t>A3_i</t>
    <phoneticPr fontId="1"/>
  </si>
  <si>
    <t>A3_c</t>
    <phoneticPr fontId="1"/>
  </si>
  <si>
    <t>A3_f</t>
    <phoneticPr fontId="1"/>
  </si>
  <si>
    <t>A3_i</t>
    <phoneticPr fontId="1"/>
  </si>
  <si>
    <t>A3_d</t>
    <phoneticPr fontId="1"/>
  </si>
  <si>
    <t>A3_a</t>
    <phoneticPr fontId="1"/>
  </si>
  <si>
    <t>A3_e</t>
    <phoneticPr fontId="1"/>
  </si>
  <si>
    <t>5節</t>
    <rPh sb="1" eb="2">
      <t>セツ</t>
    </rPh>
    <phoneticPr fontId="1"/>
  </si>
  <si>
    <t>A3_g</t>
    <phoneticPr fontId="1"/>
  </si>
  <si>
    <t>A3_c</t>
    <phoneticPr fontId="1"/>
  </si>
  <si>
    <t>A3_f</t>
    <phoneticPr fontId="1"/>
  </si>
  <si>
    <t>A3_b</t>
    <phoneticPr fontId="1"/>
  </si>
  <si>
    <t>A3_d</t>
    <phoneticPr fontId="1"/>
  </si>
  <si>
    <t>当番チーム</t>
    <rPh sb="0" eb="1">
      <t>トウ</t>
    </rPh>
    <rPh sb="1" eb="2">
      <t>バン</t>
    </rPh>
    <phoneticPr fontId="5"/>
  </si>
  <si>
    <t>試合会場</t>
    <rPh sb="0" eb="2">
      <t>シアイ</t>
    </rPh>
    <rPh sb="2" eb="4">
      <t>カイジョウ</t>
    </rPh>
    <phoneticPr fontId="5"/>
  </si>
  <si>
    <t>試　合　時　間
（20分-5分-20分）</t>
    <rPh sb="0" eb="1">
      <t>ココロ</t>
    </rPh>
    <rPh sb="2" eb="3">
      <t>ゴウ</t>
    </rPh>
    <rPh sb="4" eb="5">
      <t>トキ</t>
    </rPh>
    <rPh sb="6" eb="7">
      <t>アイダ</t>
    </rPh>
    <phoneticPr fontId="5"/>
  </si>
  <si>
    <t>対　　　　　　　　　戦</t>
    <rPh sb="0" eb="1">
      <t>タイ</t>
    </rPh>
    <rPh sb="10" eb="11">
      <t>イクサ</t>
    </rPh>
    <phoneticPr fontId="5"/>
  </si>
  <si>
    <t>番号</t>
    <rPh sb="0" eb="2">
      <t>バンゴウ</t>
    </rPh>
    <phoneticPr fontId="5"/>
  </si>
  <si>
    <t>チーム名</t>
    <rPh sb="3" eb="4">
      <t>メイ</t>
    </rPh>
    <phoneticPr fontId="5"/>
  </si>
  <si>
    <t>得点</t>
    <rPh sb="0" eb="2">
      <t>トクテン</t>
    </rPh>
    <phoneticPr fontId="5"/>
  </si>
  <si>
    <t>リバーA面
土手側</t>
    <rPh sb="6" eb="8">
      <t>ドテ</t>
    </rPh>
    <phoneticPr fontId="5"/>
  </si>
  <si>
    <t>～</t>
  </si>
  <si>
    <t>①</t>
    <phoneticPr fontId="5"/>
  </si>
  <si>
    <t>×</t>
    <phoneticPr fontId="5"/>
  </si>
  <si>
    <t>②</t>
  </si>
  <si>
    <t>×</t>
    <phoneticPr fontId="5"/>
  </si>
  <si>
    <t>③</t>
  </si>
  <si>
    <t>④</t>
    <phoneticPr fontId="5"/>
  </si>
  <si>
    <t>⑤</t>
    <phoneticPr fontId="5"/>
  </si>
  <si>
    <t>⑥</t>
  </si>
  <si>
    <t>⑦</t>
    <phoneticPr fontId="5"/>
  </si>
  <si>
    <t>リバーA面
川側</t>
    <rPh sb="6" eb="7">
      <t>カワ</t>
    </rPh>
    <rPh sb="7" eb="8">
      <t>ガワ</t>
    </rPh>
    <phoneticPr fontId="5"/>
  </si>
  <si>
    <t>①</t>
    <phoneticPr fontId="5"/>
  </si>
  <si>
    <t>②</t>
    <phoneticPr fontId="5"/>
  </si>
  <si>
    <t>×</t>
  </si>
  <si>
    <t>④</t>
  </si>
  <si>
    <t>⑤</t>
  </si>
  <si>
    <t>リバーＢ面
通路側</t>
    <rPh sb="6" eb="8">
      <t>ツウロ</t>
    </rPh>
    <phoneticPr fontId="5"/>
  </si>
  <si>
    <t>②</t>
    <phoneticPr fontId="5"/>
  </si>
  <si>
    <t>⑦</t>
  </si>
  <si>
    <t>リバーC面
通路側</t>
    <rPh sb="4" eb="5">
      <t>メン</t>
    </rPh>
    <rPh sb="6" eb="8">
      <t>ツウロ</t>
    </rPh>
    <rPh sb="8" eb="9">
      <t>ガワ</t>
    </rPh>
    <phoneticPr fontId="5"/>
  </si>
  <si>
    <t>リバーC面
橋側</t>
    <rPh sb="4" eb="5">
      <t>メン</t>
    </rPh>
    <rPh sb="6" eb="7">
      <t>ハシ</t>
    </rPh>
    <rPh sb="7" eb="8">
      <t>ガワ</t>
    </rPh>
    <phoneticPr fontId="5"/>
  </si>
  <si>
    <t xml:space="preserve">リバーＢ面
橋側
</t>
    <phoneticPr fontId="5"/>
  </si>
  <si>
    <t>第1節　4月１6日(日)</t>
    <rPh sb="0" eb="1">
      <t>ダイ</t>
    </rPh>
    <rPh sb="2" eb="3">
      <t>セツ</t>
    </rPh>
    <rPh sb="5" eb="6">
      <t>ガツ</t>
    </rPh>
    <rPh sb="8" eb="9">
      <t>ニチ</t>
    </rPh>
    <rPh sb="10" eb="11">
      <t>ニチ</t>
    </rPh>
    <phoneticPr fontId="5"/>
  </si>
  <si>
    <t>A1_a</t>
    <phoneticPr fontId="5"/>
  </si>
  <si>
    <t>A1_b</t>
    <phoneticPr fontId="5"/>
  </si>
  <si>
    <t>A1_b</t>
    <phoneticPr fontId="5"/>
  </si>
  <si>
    <t>A1_c</t>
    <phoneticPr fontId="5"/>
  </si>
  <si>
    <t>A1_c</t>
    <phoneticPr fontId="5"/>
  </si>
  <si>
    <t>A1_a</t>
    <phoneticPr fontId="5"/>
  </si>
  <si>
    <t>A1_d</t>
    <phoneticPr fontId="5"/>
  </si>
  <si>
    <t>A1_e</t>
    <phoneticPr fontId="5"/>
  </si>
  <si>
    <t>A1_e</t>
    <phoneticPr fontId="5"/>
  </si>
  <si>
    <t>A1_f</t>
    <phoneticPr fontId="5"/>
  </si>
  <si>
    <t>A1_f</t>
    <phoneticPr fontId="5"/>
  </si>
  <si>
    <t>A1_g</t>
    <phoneticPr fontId="5"/>
  </si>
  <si>
    <t>A1_h</t>
    <phoneticPr fontId="5"/>
  </si>
  <si>
    <t>A1_h</t>
    <phoneticPr fontId="5"/>
  </si>
  <si>
    <t>A1_i</t>
    <phoneticPr fontId="1"/>
  </si>
  <si>
    <t>A1_i</t>
    <phoneticPr fontId="5"/>
  </si>
  <si>
    <t>A2_a</t>
    <phoneticPr fontId="5"/>
  </si>
  <si>
    <t>A2_b</t>
    <phoneticPr fontId="5"/>
  </si>
  <si>
    <t>A2_b</t>
    <phoneticPr fontId="5"/>
  </si>
  <si>
    <t>A2_c</t>
    <phoneticPr fontId="5"/>
  </si>
  <si>
    <t>A2_c</t>
    <phoneticPr fontId="5"/>
  </si>
  <si>
    <t>A2_a</t>
    <phoneticPr fontId="5"/>
  </si>
  <si>
    <t>A3_i</t>
    <phoneticPr fontId="1"/>
  </si>
  <si>
    <t>A3_h</t>
    <phoneticPr fontId="1"/>
  </si>
  <si>
    <t>A3_j</t>
    <phoneticPr fontId="1"/>
  </si>
  <si>
    <t>B1_b</t>
    <phoneticPr fontId="1"/>
  </si>
  <si>
    <t>B1_b</t>
    <phoneticPr fontId="1"/>
  </si>
  <si>
    <t>B1_c</t>
    <phoneticPr fontId="1"/>
  </si>
  <si>
    <t>リーグ</t>
    <phoneticPr fontId="1"/>
  </si>
  <si>
    <t>A_1部</t>
    <rPh sb="3" eb="4">
      <t>ブ</t>
    </rPh>
    <phoneticPr fontId="1"/>
  </si>
  <si>
    <t>A_2部</t>
    <rPh sb="3" eb="4">
      <t>ブ</t>
    </rPh>
    <phoneticPr fontId="1"/>
  </si>
  <si>
    <t>A_3部</t>
    <rPh sb="3" eb="4">
      <t>ブ</t>
    </rPh>
    <phoneticPr fontId="1"/>
  </si>
  <si>
    <t>B_1部</t>
    <rPh sb="3" eb="4">
      <t>ブ</t>
    </rPh>
    <phoneticPr fontId="1"/>
  </si>
  <si>
    <t>B2_a</t>
    <phoneticPr fontId="5"/>
  </si>
  <si>
    <t>B2_b</t>
    <phoneticPr fontId="5"/>
  </si>
  <si>
    <t>B2_c</t>
    <phoneticPr fontId="5"/>
  </si>
  <si>
    <t>B2_d</t>
    <phoneticPr fontId="5"/>
  </si>
  <si>
    <t>B2_e</t>
    <phoneticPr fontId="5"/>
  </si>
  <si>
    <t>B2_f</t>
    <phoneticPr fontId="5"/>
  </si>
  <si>
    <t>B2_c</t>
    <phoneticPr fontId="5"/>
  </si>
  <si>
    <t>B_2部</t>
    <rPh sb="3" eb="4">
      <t>ブ</t>
    </rPh>
    <phoneticPr fontId="1"/>
  </si>
  <si>
    <t>A1_g</t>
    <phoneticPr fontId="1"/>
  </si>
  <si>
    <t>A2_g</t>
    <phoneticPr fontId="1"/>
  </si>
  <si>
    <t>B1_g</t>
    <phoneticPr fontId="1"/>
  </si>
  <si>
    <t>第2節　4月30日(日)</t>
    <rPh sb="0" eb="1">
      <t>ダイ</t>
    </rPh>
    <rPh sb="2" eb="3">
      <t>セツ</t>
    </rPh>
    <rPh sb="5" eb="6">
      <t>ガツ</t>
    </rPh>
    <rPh sb="8" eb="9">
      <t>ニチ</t>
    </rPh>
    <rPh sb="10" eb="11">
      <t>ニチ</t>
    </rPh>
    <phoneticPr fontId="5"/>
  </si>
  <si>
    <t>A1_d</t>
    <phoneticPr fontId="5"/>
  </si>
  <si>
    <t>A1_a</t>
    <phoneticPr fontId="5"/>
  </si>
  <si>
    <t>A1_d</t>
    <phoneticPr fontId="5"/>
  </si>
  <si>
    <t>A1_g</t>
    <phoneticPr fontId="5"/>
  </si>
  <si>
    <t>A1_g</t>
    <phoneticPr fontId="5"/>
  </si>
  <si>
    <t>A1_b</t>
    <phoneticPr fontId="5"/>
  </si>
  <si>
    <t>A1_e</t>
    <phoneticPr fontId="5"/>
  </si>
  <si>
    <t>A1_h</t>
    <phoneticPr fontId="5"/>
  </si>
  <si>
    <t>A1_h</t>
    <phoneticPr fontId="5"/>
  </si>
  <si>
    <t>A1_b</t>
    <phoneticPr fontId="5"/>
  </si>
  <si>
    <t>A1_c</t>
    <phoneticPr fontId="5"/>
  </si>
  <si>
    <t>A1_f</t>
    <phoneticPr fontId="5"/>
  </si>
  <si>
    <t>A1_f</t>
    <phoneticPr fontId="5"/>
  </si>
  <si>
    <t>A1_c</t>
    <phoneticPr fontId="1"/>
  </si>
  <si>
    <t>須坂福島</t>
    <rPh sb="0" eb="2">
      <t>スザカ</t>
    </rPh>
    <rPh sb="2" eb="4">
      <t>フクジマ</t>
    </rPh>
    <phoneticPr fontId="1"/>
  </si>
  <si>
    <t>A3_f</t>
    <phoneticPr fontId="1"/>
  </si>
  <si>
    <t>A3_c</t>
    <phoneticPr fontId="1"/>
  </si>
  <si>
    <t>A3_i</t>
    <phoneticPr fontId="1"/>
  </si>
  <si>
    <t>A3_c</t>
    <phoneticPr fontId="1"/>
  </si>
  <si>
    <t>A3_f</t>
    <phoneticPr fontId="1"/>
  </si>
  <si>
    <t>A3_i</t>
    <phoneticPr fontId="1"/>
  </si>
  <si>
    <t>B2_c</t>
    <phoneticPr fontId="5"/>
  </si>
  <si>
    <t>B2_b</t>
    <phoneticPr fontId="5"/>
  </si>
  <si>
    <t>B2_e</t>
    <phoneticPr fontId="5"/>
  </si>
  <si>
    <t>B2_a</t>
    <phoneticPr fontId="5"/>
  </si>
  <si>
    <t>B2_f</t>
    <phoneticPr fontId="5"/>
  </si>
  <si>
    <t>B2_b</t>
    <phoneticPr fontId="5"/>
  </si>
  <si>
    <t>B2_c</t>
    <phoneticPr fontId="5"/>
  </si>
  <si>
    <t>B2_e</t>
    <phoneticPr fontId="5"/>
  </si>
  <si>
    <t>A1_f</t>
    <phoneticPr fontId="5"/>
  </si>
  <si>
    <t>A1_h</t>
    <phoneticPr fontId="5"/>
  </si>
  <si>
    <t>A1_a</t>
    <phoneticPr fontId="5"/>
  </si>
  <si>
    <t>A1_d</t>
    <phoneticPr fontId="5"/>
  </si>
  <si>
    <t>A1_i</t>
    <phoneticPr fontId="5"/>
  </si>
  <si>
    <t>A1_i</t>
    <phoneticPr fontId="5"/>
  </si>
  <si>
    <t>A1_e</t>
    <phoneticPr fontId="5"/>
  </si>
  <si>
    <t>B2_c</t>
    <phoneticPr fontId="5"/>
  </si>
  <si>
    <t>B2_f</t>
    <phoneticPr fontId="5"/>
  </si>
  <si>
    <t>中野人工芝（北）</t>
    <rPh sb="0" eb="2">
      <t>ナカノ</t>
    </rPh>
    <rPh sb="2" eb="4">
      <t>ジンコウ</t>
    </rPh>
    <rPh sb="4" eb="5">
      <t>シバ</t>
    </rPh>
    <rPh sb="6" eb="7">
      <t>キタ</t>
    </rPh>
    <phoneticPr fontId="1"/>
  </si>
  <si>
    <t>中野人工芝（南）</t>
    <rPh sb="0" eb="2">
      <t>ナカノ</t>
    </rPh>
    <rPh sb="2" eb="4">
      <t>ジンコウ</t>
    </rPh>
    <rPh sb="4" eb="5">
      <t>シバ</t>
    </rPh>
    <rPh sb="6" eb="7">
      <t>ミナミ</t>
    </rPh>
    <phoneticPr fontId="1"/>
  </si>
  <si>
    <t>B3_c</t>
    <phoneticPr fontId="1"/>
  </si>
  <si>
    <t>B3_b</t>
    <phoneticPr fontId="1"/>
  </si>
  <si>
    <t>A1_g</t>
    <phoneticPr fontId="5"/>
  </si>
  <si>
    <t>A2_h</t>
    <phoneticPr fontId="1"/>
  </si>
  <si>
    <t>A2_a</t>
    <phoneticPr fontId="1"/>
  </si>
  <si>
    <t>A1_i</t>
    <phoneticPr fontId="5"/>
  </si>
  <si>
    <t>A1_a</t>
    <phoneticPr fontId="5"/>
  </si>
  <si>
    <t>A1_e</t>
    <phoneticPr fontId="5"/>
  </si>
  <si>
    <t>A1_g</t>
    <phoneticPr fontId="5"/>
  </si>
  <si>
    <t>A1_d</t>
    <phoneticPr fontId="5"/>
  </si>
  <si>
    <t>A1_d</t>
    <phoneticPr fontId="5"/>
  </si>
  <si>
    <t>A1_c</t>
    <phoneticPr fontId="1"/>
  </si>
  <si>
    <t>A1_h</t>
    <phoneticPr fontId="1"/>
  </si>
  <si>
    <t>A3_c</t>
    <phoneticPr fontId="1"/>
  </si>
  <si>
    <t>A3_d</t>
    <phoneticPr fontId="1"/>
  </si>
  <si>
    <t>A3_d</t>
    <phoneticPr fontId="1"/>
  </si>
  <si>
    <t>A3_h</t>
    <phoneticPr fontId="1"/>
  </si>
  <si>
    <t>A3_c</t>
    <phoneticPr fontId="1"/>
  </si>
  <si>
    <t>A3_i</t>
    <phoneticPr fontId="1"/>
  </si>
  <si>
    <t>A3_a</t>
    <phoneticPr fontId="1"/>
  </si>
  <si>
    <t>A3_j</t>
    <phoneticPr fontId="1"/>
  </si>
  <si>
    <t>A3_e</t>
    <phoneticPr fontId="1"/>
  </si>
  <si>
    <t>L6位</t>
    <rPh sb="2" eb="3">
      <t>イ</t>
    </rPh>
    <phoneticPr fontId="1"/>
  </si>
  <si>
    <t>A</t>
    <phoneticPr fontId="1"/>
  </si>
  <si>
    <t>A3_c</t>
    <phoneticPr fontId="5"/>
  </si>
  <si>
    <t>A3_f</t>
    <phoneticPr fontId="5"/>
  </si>
  <si>
    <t>A3_b</t>
    <phoneticPr fontId="5"/>
  </si>
  <si>
    <t>A3_d</t>
    <phoneticPr fontId="5"/>
  </si>
  <si>
    <t>A3_a</t>
    <phoneticPr fontId="5"/>
  </si>
  <si>
    <t>A3_e</t>
    <phoneticPr fontId="5"/>
  </si>
  <si>
    <t>第5節　6月18日(日)</t>
    <rPh sb="0" eb="1">
      <t>ダイ</t>
    </rPh>
    <rPh sb="2" eb="3">
      <t>セツ</t>
    </rPh>
    <rPh sb="5" eb="6">
      <t>ガツ</t>
    </rPh>
    <rPh sb="8" eb="9">
      <t>ニチ</t>
    </rPh>
    <rPh sb="10" eb="11">
      <t>ヒ</t>
    </rPh>
    <phoneticPr fontId="5"/>
  </si>
  <si>
    <t xml:space="preserve"> </t>
    <phoneticPr fontId="1"/>
  </si>
  <si>
    <t>B_3部</t>
    <rPh sb="3" eb="4">
      <t>ブ</t>
    </rPh>
    <phoneticPr fontId="1"/>
  </si>
  <si>
    <t>RF_240min</t>
    <phoneticPr fontId="1"/>
  </si>
  <si>
    <t>A1_f</t>
    <phoneticPr fontId="5"/>
  </si>
  <si>
    <t>B1_f</t>
    <phoneticPr fontId="1"/>
  </si>
  <si>
    <t>B1_a</t>
    <phoneticPr fontId="1"/>
  </si>
  <si>
    <t>B3_d</t>
    <phoneticPr fontId="1"/>
  </si>
  <si>
    <t>B3_a</t>
    <phoneticPr fontId="1"/>
  </si>
  <si>
    <t>B1_i</t>
    <phoneticPr fontId="1"/>
  </si>
  <si>
    <t>B1_e</t>
    <phoneticPr fontId="1"/>
  </si>
  <si>
    <t>B1_f</t>
    <phoneticPr fontId="1"/>
  </si>
  <si>
    <t>B1_g</t>
    <phoneticPr fontId="1"/>
  </si>
  <si>
    <t>A2_f</t>
    <phoneticPr fontId="1"/>
  </si>
  <si>
    <t>A2_g</t>
    <phoneticPr fontId="1"/>
  </si>
  <si>
    <t>A3_i</t>
    <phoneticPr fontId="1"/>
  </si>
  <si>
    <t>A3_h</t>
    <phoneticPr fontId="1"/>
  </si>
  <si>
    <t>A2_i</t>
    <phoneticPr fontId="1"/>
  </si>
  <si>
    <t>A2_f</t>
    <phoneticPr fontId="1"/>
  </si>
  <si>
    <t>A2_c</t>
    <phoneticPr fontId="1"/>
  </si>
  <si>
    <t>B3_b</t>
    <phoneticPr fontId="1"/>
  </si>
  <si>
    <t>B3_a</t>
    <phoneticPr fontId="1"/>
  </si>
  <si>
    <t>Cリーグ</t>
    <phoneticPr fontId="1"/>
  </si>
  <si>
    <t>Aｸﾞﾙｰﾌﾟ</t>
    <phoneticPr fontId="1"/>
  </si>
  <si>
    <t>Bｸﾞﾙｰﾌﾟ</t>
    <phoneticPr fontId="1"/>
  </si>
  <si>
    <t>Cリーグ</t>
    <phoneticPr fontId="1"/>
  </si>
  <si>
    <t>C1_a</t>
  </si>
  <si>
    <t>C1_b</t>
  </si>
  <si>
    <t>C1_c</t>
  </si>
  <si>
    <t>C1_d</t>
  </si>
  <si>
    <t>C1_e</t>
  </si>
  <si>
    <t>C1_f</t>
  </si>
  <si>
    <t>C1_g</t>
  </si>
  <si>
    <t>C1_h</t>
  </si>
  <si>
    <t>C1_i</t>
  </si>
  <si>
    <t>C1_j</t>
  </si>
  <si>
    <t>C2_a</t>
  </si>
  <si>
    <t>C2_b</t>
  </si>
  <si>
    <t>C2_c</t>
  </si>
  <si>
    <t>C2_d</t>
  </si>
  <si>
    <t>C2_e</t>
  </si>
  <si>
    <t>C2_f</t>
  </si>
  <si>
    <t>C2_g</t>
  </si>
  <si>
    <t>C2_h</t>
  </si>
  <si>
    <t>C2_i</t>
  </si>
  <si>
    <t>C2_j</t>
  </si>
  <si>
    <t>ﾌｪﾛｰｽﾞA</t>
    <phoneticPr fontId="1"/>
  </si>
  <si>
    <t>ﾌｪﾛｰｽﾞB</t>
    <phoneticPr fontId="1"/>
  </si>
  <si>
    <t>ｱﾝﾋﾞｼｬｽ</t>
    <phoneticPr fontId="1"/>
  </si>
  <si>
    <t>NOZAWANA</t>
    <phoneticPr fontId="1"/>
  </si>
  <si>
    <t>ｴﾚﾝｼｱ</t>
    <phoneticPr fontId="1"/>
  </si>
  <si>
    <t>ｶﾞｰﾌ</t>
    <phoneticPr fontId="1"/>
  </si>
  <si>
    <t>ﾌｪﾛｰｽﾞC</t>
    <phoneticPr fontId="1"/>
  </si>
  <si>
    <t>C</t>
    <phoneticPr fontId="1"/>
  </si>
  <si>
    <t>試　合　時　間
（15分-5分-15分）</t>
    <rPh sb="0" eb="1">
      <t>ココロ</t>
    </rPh>
    <rPh sb="2" eb="3">
      <t>ゴウ</t>
    </rPh>
    <rPh sb="4" eb="5">
      <t>トキ</t>
    </rPh>
    <rPh sb="6" eb="7">
      <t>アイダ</t>
    </rPh>
    <phoneticPr fontId="5"/>
  </si>
  <si>
    <t>Cﾘｰｸﾞ
Aｸﾞﾙｰﾌﾟ</t>
    <phoneticPr fontId="1"/>
  </si>
  <si>
    <t>Cﾘｰｸﾞ
Bｸﾞﾙｰﾌﾟ</t>
    <phoneticPr fontId="1"/>
  </si>
  <si>
    <t>第2節　5月13日(土)</t>
    <rPh sb="0" eb="1">
      <t>ダイ</t>
    </rPh>
    <rPh sb="2" eb="3">
      <t>セツ</t>
    </rPh>
    <rPh sb="5" eb="6">
      <t>ガツ</t>
    </rPh>
    <rPh sb="8" eb="9">
      <t>ニチ</t>
    </rPh>
    <rPh sb="10" eb="11">
      <t>ド</t>
    </rPh>
    <phoneticPr fontId="5"/>
  </si>
  <si>
    <t>第3節　6月4日(日)</t>
    <rPh sb="0" eb="1">
      <t>ダイ</t>
    </rPh>
    <rPh sb="2" eb="3">
      <t>セツ</t>
    </rPh>
    <rPh sb="5" eb="6">
      <t>ガツ</t>
    </rPh>
    <rPh sb="7" eb="8">
      <t>ニチ</t>
    </rPh>
    <rPh sb="9" eb="10">
      <t>ヒ</t>
    </rPh>
    <phoneticPr fontId="5"/>
  </si>
  <si>
    <t>A3_h</t>
    <phoneticPr fontId="1"/>
  </si>
  <si>
    <t>B</t>
    <phoneticPr fontId="1"/>
  </si>
  <si>
    <t>A3_i</t>
    <phoneticPr fontId="5"/>
  </si>
  <si>
    <t>第4節　6月17日(土)</t>
    <rPh sb="0" eb="1">
      <t>ダイ</t>
    </rPh>
    <rPh sb="2" eb="3">
      <t>セツ</t>
    </rPh>
    <rPh sb="5" eb="6">
      <t>ガツ</t>
    </rPh>
    <rPh sb="8" eb="9">
      <t>ニチ</t>
    </rPh>
    <rPh sb="10" eb="11">
      <t>ド</t>
    </rPh>
    <phoneticPr fontId="5"/>
  </si>
  <si>
    <t>第5節　7月1日(土)</t>
    <rPh sb="0" eb="1">
      <t>ダイ</t>
    </rPh>
    <rPh sb="2" eb="3">
      <t>セツ</t>
    </rPh>
    <rPh sb="5" eb="6">
      <t>ガツ</t>
    </rPh>
    <rPh sb="7" eb="8">
      <t>ニチ</t>
    </rPh>
    <rPh sb="9" eb="10">
      <t>ド</t>
    </rPh>
    <phoneticPr fontId="5"/>
  </si>
  <si>
    <t>C1_e</t>
    <phoneticPr fontId="1"/>
  </si>
  <si>
    <t>C1_g</t>
    <phoneticPr fontId="1"/>
  </si>
  <si>
    <t>C2_c</t>
    <phoneticPr fontId="1"/>
  </si>
  <si>
    <t>C2_a</t>
    <phoneticPr fontId="1"/>
  </si>
  <si>
    <t>Cﾘｰｸﾞ
Bｸﾞﾙｰﾌﾟ</t>
    <phoneticPr fontId="1"/>
  </si>
  <si>
    <t>B1_a</t>
    <phoneticPr fontId="1"/>
  </si>
  <si>
    <t>B1_a</t>
    <phoneticPr fontId="1"/>
  </si>
  <si>
    <t>B1_g</t>
    <phoneticPr fontId="1"/>
  </si>
  <si>
    <t>B1_h</t>
    <phoneticPr fontId="1"/>
  </si>
  <si>
    <t>ﾌｪﾛｰｽﾞB</t>
  </si>
  <si>
    <t>ﾌｪﾛｰｽﾞC</t>
  </si>
  <si>
    <t>A3_c</t>
    <phoneticPr fontId="1"/>
  </si>
  <si>
    <t>A3_d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</si>
  <si>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</si>
  <si>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</si>
  <si>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</si>
  <si>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</si>
  <si>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</si>
  <si>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</si>
  <si>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</si>
  <si>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</si>
  <si>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</si>
  <si>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</si>
  <si>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</si>
  <si>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</si>
  <si>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</si>
  <si>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</si>
  <si>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A3_i</t>
    <phoneticPr fontId="1"/>
  </si>
  <si>
    <t>A3_j</t>
    <phoneticPr fontId="1"/>
  </si>
  <si>
    <t>A3_g</t>
    <phoneticPr fontId="1"/>
  </si>
  <si>
    <t>A3_d</t>
    <phoneticPr fontId="1"/>
  </si>
  <si>
    <t>A3_i</t>
    <phoneticPr fontId="1"/>
  </si>
  <si>
    <t>A3_e</t>
    <phoneticPr fontId="1"/>
  </si>
  <si>
    <t>A3_e</t>
    <phoneticPr fontId="1"/>
  </si>
  <si>
    <t>A3_g</t>
    <phoneticPr fontId="5"/>
  </si>
  <si>
    <t>A3_j</t>
    <phoneticPr fontId="5"/>
  </si>
  <si>
    <t>A3_h</t>
    <phoneticPr fontId="5"/>
  </si>
  <si>
    <t>C2_h</t>
    <phoneticPr fontId="1"/>
  </si>
  <si>
    <t>C2_g</t>
    <phoneticPr fontId="1"/>
  </si>
  <si>
    <t>C2_c</t>
    <phoneticPr fontId="1"/>
  </si>
  <si>
    <t>C2_e</t>
    <phoneticPr fontId="1"/>
  </si>
  <si>
    <t>C2_b</t>
    <phoneticPr fontId="1"/>
  </si>
  <si>
    <t>C2_i</t>
    <phoneticPr fontId="1"/>
  </si>
  <si>
    <t>C2_j</t>
    <phoneticPr fontId="1"/>
  </si>
  <si>
    <t>C2_d</t>
    <phoneticPr fontId="1"/>
  </si>
  <si>
    <t>C2_h</t>
    <phoneticPr fontId="1"/>
  </si>
  <si>
    <t>C2_a</t>
    <phoneticPr fontId="1"/>
  </si>
  <si>
    <t>B1_d</t>
    <phoneticPr fontId="1"/>
  </si>
  <si>
    <t>B1_a</t>
    <phoneticPr fontId="1"/>
  </si>
  <si>
    <t>第1節　5月6日(土)</t>
    <rPh sb="0" eb="1">
      <t>ダイ</t>
    </rPh>
    <rPh sb="2" eb="3">
      <t>セツ</t>
    </rPh>
    <rPh sb="5" eb="6">
      <t>ガツ</t>
    </rPh>
    <rPh sb="7" eb="8">
      <t>ニチ</t>
    </rPh>
    <rPh sb="9" eb="10">
      <t>ド</t>
    </rPh>
    <phoneticPr fontId="5"/>
  </si>
  <si>
    <t>B</t>
    <phoneticPr fontId="1"/>
  </si>
  <si>
    <t>A</t>
    <phoneticPr fontId="1"/>
  </si>
  <si>
    <t>B</t>
    <phoneticPr fontId="1"/>
  </si>
  <si>
    <t>A</t>
    <phoneticPr fontId="1"/>
  </si>
  <si>
    <t>B</t>
    <phoneticPr fontId="1"/>
  </si>
  <si>
    <t>須坂福島</t>
    <rPh sb="0" eb="2">
      <t>スザカ</t>
    </rPh>
    <rPh sb="2" eb="4">
      <t>フクシマ</t>
    </rPh>
    <phoneticPr fontId="5"/>
  </si>
  <si>
    <t>B1_b</t>
    <phoneticPr fontId="1"/>
  </si>
  <si>
    <t>B1_e</t>
    <phoneticPr fontId="1"/>
  </si>
  <si>
    <t>篠ノ井塩崎</t>
    <rPh sb="0" eb="3">
      <t>シノノイ</t>
    </rPh>
    <rPh sb="3" eb="5">
      <t>シオザキ</t>
    </rPh>
    <phoneticPr fontId="1"/>
  </si>
  <si>
    <t>B1_d</t>
    <phoneticPr fontId="1"/>
  </si>
  <si>
    <t>B1_d</t>
    <phoneticPr fontId="1"/>
  </si>
  <si>
    <t>第3節　5月6日(土)、7日(日)</t>
    <rPh sb="0" eb="1">
      <t>ダイ</t>
    </rPh>
    <rPh sb="2" eb="3">
      <t>セツ</t>
    </rPh>
    <rPh sb="5" eb="6">
      <t>ガツ</t>
    </rPh>
    <rPh sb="7" eb="8">
      <t>ニチ</t>
    </rPh>
    <rPh sb="9" eb="10">
      <t>ド</t>
    </rPh>
    <rPh sb="13" eb="14">
      <t>ヒ</t>
    </rPh>
    <rPh sb="15" eb="16">
      <t>ヒ</t>
    </rPh>
    <phoneticPr fontId="5"/>
  </si>
  <si>
    <t>小川</t>
    <rPh sb="0" eb="2">
      <t>オガワ</t>
    </rPh>
    <phoneticPr fontId="5"/>
  </si>
  <si>
    <t>高山小</t>
    <rPh sb="0" eb="2">
      <t>タカヤマ</t>
    </rPh>
    <rPh sb="2" eb="3">
      <t>ショウ</t>
    </rPh>
    <phoneticPr fontId="5"/>
  </si>
  <si>
    <t>北部ﾚｸA</t>
    <rPh sb="0" eb="2">
      <t>ホクブ</t>
    </rPh>
    <phoneticPr fontId="1"/>
  </si>
  <si>
    <t>北部ﾚｸB</t>
    <rPh sb="0" eb="2">
      <t>ホクブ</t>
    </rPh>
    <phoneticPr fontId="1"/>
  </si>
  <si>
    <t>長野運動
公園</t>
    <rPh sb="0" eb="2">
      <t>ナガノ</t>
    </rPh>
    <rPh sb="2" eb="4">
      <t>ウンドウ</t>
    </rPh>
    <rPh sb="5" eb="7">
      <t>コウエン</t>
    </rPh>
    <phoneticPr fontId="1"/>
  </si>
  <si>
    <r>
      <t xml:space="preserve">中野人工芝（北）
</t>
    </r>
    <r>
      <rPr>
        <sz val="10"/>
        <color rgb="FFFF0000"/>
        <rFont val="ＭＳ Ｐゴシック"/>
        <family val="3"/>
        <charset val="128"/>
      </rPr>
      <t>5月6日(土)</t>
    </r>
    <rPh sb="0" eb="2">
      <t>ナカノ</t>
    </rPh>
    <rPh sb="2" eb="4">
      <t>ジンコウ</t>
    </rPh>
    <rPh sb="4" eb="5">
      <t>シバ</t>
    </rPh>
    <rPh sb="6" eb="7">
      <t>キタ</t>
    </rPh>
    <rPh sb="10" eb="11">
      <t>ツキ</t>
    </rPh>
    <rPh sb="12" eb="13">
      <t>ヒ</t>
    </rPh>
    <rPh sb="14" eb="15">
      <t>ド</t>
    </rPh>
    <phoneticPr fontId="1"/>
  </si>
  <si>
    <r>
      <t xml:space="preserve">中野人工芝（南）
</t>
    </r>
    <r>
      <rPr>
        <sz val="10"/>
        <color rgb="FFFF0000"/>
        <rFont val="ＭＳ Ｐゴシック"/>
        <family val="3"/>
        <charset val="128"/>
      </rPr>
      <t>5月6日(土)</t>
    </r>
    <rPh sb="0" eb="2">
      <t>ナカノ</t>
    </rPh>
    <rPh sb="2" eb="4">
      <t>ジンコウ</t>
    </rPh>
    <rPh sb="4" eb="5">
      <t>シバ</t>
    </rPh>
    <rPh sb="6" eb="7">
      <t>ミナミ</t>
    </rPh>
    <rPh sb="10" eb="11">
      <t>ツキ</t>
    </rPh>
    <rPh sb="12" eb="13">
      <t>ヒ</t>
    </rPh>
    <rPh sb="14" eb="15">
      <t>ド</t>
    </rPh>
    <phoneticPr fontId="1"/>
  </si>
  <si>
    <t>信大工学部
(東)
7日PM開催</t>
    <rPh sb="0" eb="2">
      <t>シンダイ</t>
    </rPh>
    <rPh sb="2" eb="5">
      <t>コウガクブ</t>
    </rPh>
    <rPh sb="7" eb="8">
      <t>ヒガシ</t>
    </rPh>
    <rPh sb="11" eb="12">
      <t>ヒ</t>
    </rPh>
    <rPh sb="14" eb="16">
      <t>カイサイ</t>
    </rPh>
    <phoneticPr fontId="1"/>
  </si>
  <si>
    <t>信大工学部
(西)
7日PM開催</t>
    <rPh sb="0" eb="2">
      <t>シンダイ</t>
    </rPh>
    <rPh sb="2" eb="5">
      <t>コウガクブ</t>
    </rPh>
    <rPh sb="7" eb="8">
      <t>ニシ</t>
    </rPh>
    <rPh sb="11" eb="12">
      <t>ヒ</t>
    </rPh>
    <rPh sb="14" eb="16">
      <t>カイサイ</t>
    </rPh>
    <phoneticPr fontId="1"/>
  </si>
  <si>
    <t>リバーC面
橋側
5月7日(日)</t>
    <rPh sb="4" eb="5">
      <t>メン</t>
    </rPh>
    <rPh sb="6" eb="7">
      <t>ハシ</t>
    </rPh>
    <rPh sb="7" eb="8">
      <t>ガワ</t>
    </rPh>
    <rPh sb="10" eb="11">
      <t>ツキ</t>
    </rPh>
    <rPh sb="12" eb="13">
      <t>ヒ</t>
    </rPh>
    <rPh sb="14" eb="15">
      <t>ヒ</t>
    </rPh>
    <phoneticPr fontId="5"/>
  </si>
  <si>
    <t>北部レクパ
(東)
7日AM開催</t>
    <rPh sb="0" eb="2">
      <t>ホクブ</t>
    </rPh>
    <rPh sb="7" eb="8">
      <t>ヒガシ</t>
    </rPh>
    <rPh sb="11" eb="12">
      <t>ヒ</t>
    </rPh>
    <rPh sb="14" eb="16">
      <t>カイサイ</t>
    </rPh>
    <phoneticPr fontId="1"/>
  </si>
  <si>
    <t>北部レクパ
(西)
7日AM開催</t>
    <rPh sb="0" eb="2">
      <t>ホクブ</t>
    </rPh>
    <rPh sb="7" eb="8">
      <t>ニシ</t>
    </rPh>
    <rPh sb="11" eb="12">
      <t>ヒ</t>
    </rPh>
    <rPh sb="14" eb="16">
      <t>カイサイ</t>
    </rPh>
    <phoneticPr fontId="1"/>
  </si>
  <si>
    <t>小川A
5月7日(日)</t>
    <rPh sb="0" eb="2">
      <t>オガワ</t>
    </rPh>
    <phoneticPr fontId="1"/>
  </si>
  <si>
    <t>小川B
5月7日(日)</t>
    <rPh sb="0" eb="2">
      <t>オガワ</t>
    </rPh>
    <phoneticPr fontId="1"/>
  </si>
  <si>
    <t>節</t>
    <rPh sb="0" eb="1">
      <t>セツ</t>
    </rPh>
    <phoneticPr fontId="1"/>
  </si>
  <si>
    <t>C2_j</t>
    <phoneticPr fontId="1"/>
  </si>
  <si>
    <t>A3_j</t>
    <phoneticPr fontId="1"/>
  </si>
  <si>
    <t>A2_f</t>
    <phoneticPr fontId="1"/>
  </si>
  <si>
    <t>数</t>
    <rPh sb="0" eb="1">
      <t>カズ</t>
    </rPh>
    <phoneticPr fontId="1"/>
  </si>
  <si>
    <t>第4節　5月27日(土)</t>
    <rPh sb="0" eb="1">
      <t>ダイ</t>
    </rPh>
    <rPh sb="2" eb="3">
      <t>セツ</t>
    </rPh>
    <rPh sb="5" eb="6">
      <t>ガツ</t>
    </rPh>
    <rPh sb="8" eb="9">
      <t>ニチ</t>
    </rPh>
    <rPh sb="10" eb="11">
      <t>ド</t>
    </rPh>
    <phoneticPr fontId="5"/>
  </si>
  <si>
    <t>高丘：授業参観　第1節⑦、第3節⑦のどちらかで開催</t>
    <rPh sb="0" eb="2">
      <t>タカオカ</t>
    </rPh>
    <rPh sb="3" eb="5">
      <t>ジュギョウ</t>
    </rPh>
    <rPh sb="5" eb="7">
      <t>サンカン</t>
    </rPh>
    <rPh sb="8" eb="9">
      <t>ダイ</t>
    </rPh>
    <rPh sb="10" eb="11">
      <t>セツ</t>
    </rPh>
    <rPh sb="13" eb="14">
      <t>ダイ</t>
    </rPh>
    <rPh sb="15" eb="16">
      <t>セツ</t>
    </rPh>
    <rPh sb="23" eb="25">
      <t>カイサイ</t>
    </rPh>
    <phoneticPr fontId="1"/>
  </si>
  <si>
    <t>２０１7 こくみん共済 U-10サッカーリーグin北信</t>
    <phoneticPr fontId="5"/>
  </si>
  <si>
    <t>２０１7 こくみん共済 U-12/11サッカーリーグin北信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</si>
</sst>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 applyProtection="1">
      <alignment horizontal="center"/>
      <protection locked="0"/>
    </xf>
    <xf numFmtId="0" fontId="6" fillId="0" borderId="0" xfId="1" applyFont="1" applyFill="1" applyAlignment="1" applyProtection="1">
      <protection locked="0"/>
    </xf>
    <xf numFmtId="0" fontId="6" fillId="0" borderId="0" xfId="1" applyFont="1" applyFill="1" applyAlignment="1" applyProtection="1">
      <alignment horizontal="center"/>
      <protection locked="0"/>
    </xf>
    <xf numFmtId="0" fontId="6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>
      <alignment vertical="center"/>
    </xf>
    <xf numFmtId="0" fontId="6" fillId="0" borderId="1" xfId="1" applyFont="1" applyFill="1" applyBorder="1" applyAlignment="1" applyProtection="1">
      <alignment vertical="center" shrinkToFit="1"/>
      <protection locked="0"/>
    </xf>
    <xf numFmtId="20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distributed" vertical="center"/>
    </xf>
    <xf numFmtId="0" fontId="8" fillId="0" borderId="1" xfId="1" applyFont="1" applyFill="1" applyBorder="1" applyAlignment="1" applyProtection="1">
      <alignment horizontal="distributed" vertical="center"/>
      <protection locked="0"/>
    </xf>
    <xf numFmtId="0" fontId="6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  <protection locked="0"/>
    </xf>
    <xf numFmtId="20" fontId="6" fillId="0" borderId="14" xfId="1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2" borderId="0" xfId="1" applyFont="1" applyFill="1">
      <alignment vertical="center"/>
    </xf>
    <xf numFmtId="0" fontId="6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distributed" vertical="center"/>
    </xf>
    <xf numFmtId="0" fontId="8" fillId="3" borderId="1" xfId="1" applyFont="1" applyFill="1" applyBorder="1" applyAlignment="1" applyProtection="1">
      <alignment horizontal="distributed" vertical="center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distributed" vertical="center"/>
    </xf>
    <xf numFmtId="0" fontId="8" fillId="2" borderId="1" xfId="1" applyFont="1" applyFill="1" applyBorder="1" applyAlignment="1" applyProtection="1">
      <alignment horizontal="distributed" vertical="center"/>
      <protection locked="0"/>
    </xf>
    <xf numFmtId="0" fontId="0" fillId="2" borderId="0" xfId="0" applyFill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13" xfId="0" applyFill="1" applyBorder="1">
      <alignment vertical="center"/>
    </xf>
    <xf numFmtId="0" fontId="6" fillId="2" borderId="0" xfId="1" applyFont="1" applyFill="1" applyBorder="1" applyAlignment="1">
      <alignment vertical="center"/>
    </xf>
    <xf numFmtId="0" fontId="0" fillId="2" borderId="0" xfId="0" applyFill="1" applyBorder="1">
      <alignment vertical="center"/>
    </xf>
    <xf numFmtId="0" fontId="10" fillId="2" borderId="1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4" borderId="1" xfId="1" applyFont="1" applyFill="1" applyBorder="1" applyAlignment="1" applyProtection="1">
      <alignment horizontal="center" vertical="center"/>
      <protection locked="0"/>
    </xf>
    <xf numFmtId="0" fontId="6" fillId="4" borderId="1" xfId="1" applyFont="1" applyFill="1" applyBorder="1" applyAlignment="1">
      <alignment horizontal="center" vertical="center"/>
    </xf>
    <xf numFmtId="0" fontId="8" fillId="4" borderId="1" xfId="1" quotePrefix="1" applyFont="1" applyFill="1" applyBorder="1" applyAlignment="1" applyProtection="1">
      <alignment vertical="center"/>
    </xf>
    <xf numFmtId="0" fontId="8" fillId="4" borderId="1" xfId="1" applyFont="1" applyFill="1" applyBorder="1" applyAlignment="1" applyProtection="1">
      <alignment horizontal="distributed" vertical="center"/>
      <protection locked="0"/>
    </xf>
    <xf numFmtId="0" fontId="6" fillId="0" borderId="8" xfId="1" applyFont="1" applyFill="1" applyBorder="1">
      <alignment vertical="center"/>
    </xf>
    <xf numFmtId="0" fontId="6" fillId="0" borderId="10" xfId="1" applyFont="1" applyFill="1" applyBorder="1">
      <alignment vertical="center"/>
    </xf>
    <xf numFmtId="0" fontId="6" fillId="0" borderId="11" xfId="1" applyFont="1" applyFill="1" applyBorder="1">
      <alignment vertical="center"/>
    </xf>
    <xf numFmtId="0" fontId="6" fillId="5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 applyProtection="1">
      <alignment horizontal="center" vertical="center"/>
      <protection locked="0"/>
    </xf>
    <xf numFmtId="0" fontId="15" fillId="2" borderId="1" xfId="1" applyFont="1" applyFill="1" applyBorder="1" applyAlignment="1">
      <alignment horizontal="center" vertical="center"/>
    </xf>
    <xf numFmtId="0" fontId="16" fillId="2" borderId="1" xfId="1" applyFont="1" applyFill="1" applyBorder="1" applyAlignment="1" applyProtection="1">
      <alignment horizontal="distributed" vertical="center"/>
    </xf>
    <xf numFmtId="0" fontId="16" fillId="2" borderId="1" xfId="1" applyFont="1" applyFill="1" applyBorder="1" applyAlignment="1" applyProtection="1">
      <alignment horizontal="distributed" vertical="center"/>
      <protection locked="0"/>
    </xf>
    <xf numFmtId="0" fontId="15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 applyProtection="1">
      <alignment horizontal="distributed" vertical="center"/>
    </xf>
    <xf numFmtId="0" fontId="16" fillId="3" borderId="1" xfId="1" applyFont="1" applyFill="1" applyBorder="1" applyAlignment="1" applyProtection="1">
      <alignment horizontal="distributed" vertical="center"/>
      <protection locked="0"/>
    </xf>
    <xf numFmtId="0" fontId="15" fillId="2" borderId="1" xfId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0" fillId="0" borderId="16" xfId="0" applyBorder="1">
      <alignment vertical="center"/>
    </xf>
    <xf numFmtId="0" fontId="18" fillId="2" borderId="1" xfId="1" applyFont="1" applyFill="1" applyBorder="1" applyAlignment="1">
      <alignment horizontal="center" vertical="center"/>
    </xf>
    <xf numFmtId="0" fontId="19" fillId="2" borderId="1" xfId="1" applyFont="1" applyFill="1" applyBorder="1" applyAlignment="1" applyProtection="1">
      <alignment horizontal="distributed" vertical="center"/>
    </xf>
    <xf numFmtId="0" fontId="19" fillId="2" borderId="1" xfId="1" applyFont="1" applyFill="1" applyBorder="1" applyAlignment="1" applyProtection="1">
      <alignment horizontal="distributed" vertical="center"/>
      <protection locked="0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0" fillId="2" borderId="0" xfId="1" applyFont="1" applyFill="1">
      <alignment vertical="center"/>
    </xf>
    <xf numFmtId="0" fontId="10" fillId="2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0" xfId="1" applyFont="1" applyFill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15" fillId="0" borderId="1" xfId="1" applyFont="1" applyFill="1" applyBorder="1" applyAlignment="1">
      <alignment horizontal="center" vertical="center"/>
    </xf>
    <xf numFmtId="20" fontId="6" fillId="0" borderId="14" xfId="1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0" fontId="15" fillId="0" borderId="14" xfId="1" applyNumberFormat="1" applyFont="1" applyFill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5" fillId="0" borderId="1" xfId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>
      <alignment horizontal="center" vertical="center"/>
    </xf>
    <xf numFmtId="0" fontId="6" fillId="0" borderId="14" xfId="1" applyFont="1" applyFill="1" applyBorder="1" applyAlignment="1" applyProtection="1">
      <alignment horizontal="center" vertical="center"/>
      <protection locked="0"/>
    </xf>
    <xf numFmtId="0" fontId="21" fillId="0" borderId="15" xfId="0" applyFont="1" applyBorder="1" applyAlignment="1">
      <alignment horizontal="center" vertical="center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>
      <alignment horizontal="center" vertical="center"/>
    </xf>
    <xf numFmtId="0" fontId="6" fillId="0" borderId="14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6" xfId="1" applyFont="1" applyFill="1" applyBorder="1" applyAlignment="1" applyProtection="1">
      <alignment horizontal="center" vertical="center" wrapText="1"/>
      <protection locked="0"/>
    </xf>
    <xf numFmtId="0" fontId="0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20" fontId="18" fillId="2" borderId="14" xfId="1" applyNumberFormat="1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2" fillId="0" borderId="1" xfId="2" applyFont="1" applyFill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15" fillId="0" borderId="14" xfId="1" applyFont="1" applyFill="1" applyBorder="1" applyAlignment="1" applyProtection="1">
      <alignment horizontal="center" vertical="center"/>
      <protection locked="0"/>
    </xf>
    <xf numFmtId="0" fontId="15" fillId="0" borderId="15" xfId="1" applyFont="1" applyFill="1" applyBorder="1" applyAlignment="1" applyProtection="1">
      <alignment horizontal="center" vertical="center"/>
      <protection locked="0"/>
    </xf>
    <xf numFmtId="0" fontId="15" fillId="0" borderId="16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>
      <alignment horizontal="center" vertical="center"/>
    </xf>
    <xf numFmtId="20" fontId="18" fillId="2" borderId="15" xfId="1" applyNumberFormat="1" applyFont="1" applyFill="1" applyBorder="1" applyAlignment="1" applyProtection="1">
      <alignment horizontal="center" vertical="center"/>
      <protection locked="0"/>
    </xf>
    <xf numFmtId="20" fontId="18" fillId="2" borderId="16" xfId="1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6" fillId="0" borderId="14" xfId="1" applyFont="1" applyFill="1" applyBorder="1" applyAlignment="1">
      <alignment horizontal="center" vertical="center"/>
    </xf>
    <xf numFmtId="20" fontId="6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vertical="center"/>
    </xf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6" fillId="2" borderId="14" xfId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5" fillId="2" borderId="1" xfId="1" applyFont="1" applyFill="1" applyBorder="1" applyAlignment="1" applyProtection="1">
      <alignment horizontal="center" vertical="center"/>
      <protection locked="0"/>
    </xf>
    <xf numFmtId="0" fontId="15" fillId="2" borderId="1" xfId="1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9" fillId="2" borderId="14" xfId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12" fillId="2" borderId="14" xfId="2" applyFont="1" applyFill="1" applyBorder="1" applyAlignment="1" applyProtection="1">
      <alignment horizontal="center" vertical="center" wrapText="1"/>
      <protection locked="0"/>
    </xf>
    <xf numFmtId="0" fontId="12" fillId="2" borderId="15" xfId="2" applyFont="1" applyFill="1" applyBorder="1" applyAlignment="1" applyProtection="1">
      <alignment horizontal="center" vertical="center" wrapText="1"/>
      <protection locked="0"/>
    </xf>
    <xf numFmtId="0" fontId="12" fillId="2" borderId="16" xfId="2" applyFont="1" applyFill="1" applyBorder="1" applyAlignment="1" applyProtection="1">
      <alignment horizontal="center" vertical="center" wrapText="1"/>
      <protection locked="0"/>
    </xf>
    <xf numFmtId="0" fontId="6" fillId="0" borderId="14" xfId="1" applyFont="1" applyFill="1" applyBorder="1">
      <alignment vertical="center"/>
    </xf>
    <xf numFmtId="0" fontId="6" fillId="0" borderId="16" xfId="1" applyFont="1" applyFill="1" applyBorder="1">
      <alignment vertical="center"/>
    </xf>
    <xf numFmtId="0" fontId="6" fillId="0" borderId="16" xfId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6" fillId="6" borderId="1" xfId="1" applyFont="1" applyFill="1" applyBorder="1" applyAlignment="1">
      <alignment horizontal="center" vertical="center"/>
    </xf>
    <xf numFmtId="0" fontId="8" fillId="6" borderId="1" xfId="1" applyFont="1" applyFill="1" applyBorder="1" applyAlignment="1" applyProtection="1">
      <alignment horizontal="distributed" vertical="center"/>
    </xf>
    <xf numFmtId="0" fontId="8" fillId="6" borderId="1" xfId="1" applyFont="1" applyFill="1" applyBorder="1" applyAlignment="1" applyProtection="1">
      <alignment horizontal="distributed" vertical="center"/>
      <protection locked="0"/>
    </xf>
    <xf numFmtId="0" fontId="23" fillId="2" borderId="0" xfId="1" applyFont="1" applyFill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4</xdr:row>
      <xdr:rowOff>0</xdr:rowOff>
    </xdr:from>
    <xdr:to>
      <xdr:col>17</xdr:col>
      <xdr:colOff>104775</xdr:colOff>
      <xdr:row>7</xdr:row>
      <xdr:rowOff>0</xdr:rowOff>
    </xdr:to>
    <xdr:sp macro="" textlink="">
      <xdr:nvSpPr>
        <xdr:cNvPr id="2" name="二等辺三角形 1"/>
        <xdr:cNvSpPr/>
      </xdr:nvSpPr>
      <xdr:spPr>
        <a:xfrm>
          <a:off x="1905000" y="10287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95250</xdr:colOff>
      <xdr:row>4</xdr:row>
      <xdr:rowOff>0</xdr:rowOff>
    </xdr:from>
    <xdr:to>
      <xdr:col>33</xdr:col>
      <xdr:colOff>104775</xdr:colOff>
      <xdr:row>7</xdr:row>
      <xdr:rowOff>0</xdr:rowOff>
    </xdr:to>
    <xdr:sp macro="" textlink="">
      <xdr:nvSpPr>
        <xdr:cNvPr id="3" name="二等辺三角形 2"/>
        <xdr:cNvSpPr/>
      </xdr:nvSpPr>
      <xdr:spPr>
        <a:xfrm>
          <a:off x="1905000" y="10287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95250</xdr:colOff>
      <xdr:row>4</xdr:row>
      <xdr:rowOff>0</xdr:rowOff>
    </xdr:from>
    <xdr:to>
      <xdr:col>50</xdr:col>
      <xdr:colOff>104775</xdr:colOff>
      <xdr:row>7</xdr:row>
      <xdr:rowOff>0</xdr:rowOff>
    </xdr:to>
    <xdr:sp macro="" textlink="">
      <xdr:nvSpPr>
        <xdr:cNvPr id="4" name="二等辺三角形 3"/>
        <xdr:cNvSpPr/>
      </xdr:nvSpPr>
      <xdr:spPr>
        <a:xfrm>
          <a:off x="4800600" y="10287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95250</xdr:colOff>
      <xdr:row>10</xdr:row>
      <xdr:rowOff>0</xdr:rowOff>
    </xdr:from>
    <xdr:to>
      <xdr:col>17</xdr:col>
      <xdr:colOff>104775</xdr:colOff>
      <xdr:row>13</xdr:row>
      <xdr:rowOff>0</xdr:rowOff>
    </xdr:to>
    <xdr:sp macro="" textlink="">
      <xdr:nvSpPr>
        <xdr:cNvPr id="5" name="二等辺三角形 4"/>
        <xdr:cNvSpPr/>
      </xdr:nvSpPr>
      <xdr:spPr>
        <a:xfrm>
          <a:off x="2447925" y="10287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95250</xdr:colOff>
      <xdr:row>10</xdr:row>
      <xdr:rowOff>0</xdr:rowOff>
    </xdr:from>
    <xdr:to>
      <xdr:col>33</xdr:col>
      <xdr:colOff>104775</xdr:colOff>
      <xdr:row>13</xdr:row>
      <xdr:rowOff>0</xdr:rowOff>
    </xdr:to>
    <xdr:sp macro="" textlink="">
      <xdr:nvSpPr>
        <xdr:cNvPr id="6" name="二等辺三角形 5"/>
        <xdr:cNvSpPr/>
      </xdr:nvSpPr>
      <xdr:spPr>
        <a:xfrm>
          <a:off x="5343525" y="10287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95250</xdr:colOff>
      <xdr:row>10</xdr:row>
      <xdr:rowOff>0</xdr:rowOff>
    </xdr:from>
    <xdr:to>
      <xdr:col>50</xdr:col>
      <xdr:colOff>104775</xdr:colOff>
      <xdr:row>13</xdr:row>
      <xdr:rowOff>0</xdr:rowOff>
    </xdr:to>
    <xdr:sp macro="" textlink="">
      <xdr:nvSpPr>
        <xdr:cNvPr id="7" name="二等辺三角形 6"/>
        <xdr:cNvSpPr/>
      </xdr:nvSpPr>
      <xdr:spPr>
        <a:xfrm>
          <a:off x="8420100" y="10287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95250</xdr:colOff>
      <xdr:row>16</xdr:row>
      <xdr:rowOff>0</xdr:rowOff>
    </xdr:from>
    <xdr:to>
      <xdr:col>17</xdr:col>
      <xdr:colOff>104775</xdr:colOff>
      <xdr:row>19</xdr:row>
      <xdr:rowOff>0</xdr:rowOff>
    </xdr:to>
    <xdr:sp macro="" textlink="">
      <xdr:nvSpPr>
        <xdr:cNvPr id="8" name="二等辺三角形 7"/>
        <xdr:cNvSpPr/>
      </xdr:nvSpPr>
      <xdr:spPr>
        <a:xfrm>
          <a:off x="2447925" y="20574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95250</xdr:colOff>
      <xdr:row>16</xdr:row>
      <xdr:rowOff>0</xdr:rowOff>
    </xdr:from>
    <xdr:to>
      <xdr:col>33</xdr:col>
      <xdr:colOff>104775</xdr:colOff>
      <xdr:row>19</xdr:row>
      <xdr:rowOff>0</xdr:rowOff>
    </xdr:to>
    <xdr:sp macro="" textlink="">
      <xdr:nvSpPr>
        <xdr:cNvPr id="9" name="二等辺三角形 8"/>
        <xdr:cNvSpPr/>
      </xdr:nvSpPr>
      <xdr:spPr>
        <a:xfrm>
          <a:off x="5343525" y="20574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95250</xdr:colOff>
      <xdr:row>16</xdr:row>
      <xdr:rowOff>0</xdr:rowOff>
    </xdr:from>
    <xdr:to>
      <xdr:col>50</xdr:col>
      <xdr:colOff>104775</xdr:colOff>
      <xdr:row>19</xdr:row>
      <xdr:rowOff>0</xdr:rowOff>
    </xdr:to>
    <xdr:sp macro="" textlink="">
      <xdr:nvSpPr>
        <xdr:cNvPr id="10" name="二等辺三角形 9"/>
        <xdr:cNvSpPr/>
      </xdr:nvSpPr>
      <xdr:spPr>
        <a:xfrm>
          <a:off x="8420100" y="20574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95250</xdr:colOff>
      <xdr:row>29</xdr:row>
      <xdr:rowOff>0</xdr:rowOff>
    </xdr:from>
    <xdr:to>
      <xdr:col>17</xdr:col>
      <xdr:colOff>104775</xdr:colOff>
      <xdr:row>32</xdr:row>
      <xdr:rowOff>0</xdr:rowOff>
    </xdr:to>
    <xdr:sp macro="" textlink="">
      <xdr:nvSpPr>
        <xdr:cNvPr id="11" name="二等辺三角形 10"/>
        <xdr:cNvSpPr/>
      </xdr:nvSpPr>
      <xdr:spPr>
        <a:xfrm>
          <a:off x="2447925" y="30861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95250</xdr:colOff>
      <xdr:row>29</xdr:row>
      <xdr:rowOff>0</xdr:rowOff>
    </xdr:from>
    <xdr:to>
      <xdr:col>33</xdr:col>
      <xdr:colOff>104775</xdr:colOff>
      <xdr:row>32</xdr:row>
      <xdr:rowOff>0</xdr:rowOff>
    </xdr:to>
    <xdr:sp macro="" textlink="">
      <xdr:nvSpPr>
        <xdr:cNvPr id="12" name="二等辺三角形 11"/>
        <xdr:cNvSpPr/>
      </xdr:nvSpPr>
      <xdr:spPr>
        <a:xfrm>
          <a:off x="5343525" y="30861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95250</xdr:colOff>
      <xdr:row>23</xdr:row>
      <xdr:rowOff>0</xdr:rowOff>
    </xdr:from>
    <xdr:to>
      <xdr:col>50</xdr:col>
      <xdr:colOff>104775</xdr:colOff>
      <xdr:row>26</xdr:row>
      <xdr:rowOff>0</xdr:rowOff>
    </xdr:to>
    <xdr:sp macro="" textlink="">
      <xdr:nvSpPr>
        <xdr:cNvPr id="13" name="二等辺三角形 12"/>
        <xdr:cNvSpPr/>
      </xdr:nvSpPr>
      <xdr:spPr>
        <a:xfrm>
          <a:off x="8420100" y="30861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95250</xdr:colOff>
      <xdr:row>36</xdr:row>
      <xdr:rowOff>0</xdr:rowOff>
    </xdr:from>
    <xdr:to>
      <xdr:col>17</xdr:col>
      <xdr:colOff>104775</xdr:colOff>
      <xdr:row>39</xdr:row>
      <xdr:rowOff>0</xdr:rowOff>
    </xdr:to>
    <xdr:sp macro="" textlink="">
      <xdr:nvSpPr>
        <xdr:cNvPr id="14" name="二等辺三角形 13"/>
        <xdr:cNvSpPr/>
      </xdr:nvSpPr>
      <xdr:spPr>
        <a:xfrm>
          <a:off x="2447925" y="10287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95250</xdr:colOff>
      <xdr:row>36</xdr:row>
      <xdr:rowOff>0</xdr:rowOff>
    </xdr:from>
    <xdr:to>
      <xdr:col>33</xdr:col>
      <xdr:colOff>104775</xdr:colOff>
      <xdr:row>39</xdr:row>
      <xdr:rowOff>0</xdr:rowOff>
    </xdr:to>
    <xdr:sp macro="" textlink="">
      <xdr:nvSpPr>
        <xdr:cNvPr id="15" name="二等辺三角形 14"/>
        <xdr:cNvSpPr/>
      </xdr:nvSpPr>
      <xdr:spPr>
        <a:xfrm>
          <a:off x="5343525" y="10287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95250</xdr:colOff>
      <xdr:row>36</xdr:row>
      <xdr:rowOff>0</xdr:rowOff>
    </xdr:from>
    <xdr:to>
      <xdr:col>50</xdr:col>
      <xdr:colOff>104775</xdr:colOff>
      <xdr:row>39</xdr:row>
      <xdr:rowOff>0</xdr:rowOff>
    </xdr:to>
    <xdr:sp macro="" textlink="">
      <xdr:nvSpPr>
        <xdr:cNvPr id="16" name="二等辺三角形 15"/>
        <xdr:cNvSpPr/>
      </xdr:nvSpPr>
      <xdr:spPr>
        <a:xfrm>
          <a:off x="8420100" y="10287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95250</xdr:colOff>
      <xdr:row>42</xdr:row>
      <xdr:rowOff>0</xdr:rowOff>
    </xdr:from>
    <xdr:to>
      <xdr:col>17</xdr:col>
      <xdr:colOff>104775</xdr:colOff>
      <xdr:row>45</xdr:row>
      <xdr:rowOff>0</xdr:rowOff>
    </xdr:to>
    <xdr:sp macro="" textlink="">
      <xdr:nvSpPr>
        <xdr:cNvPr id="17" name="二等辺三角形 16"/>
        <xdr:cNvSpPr/>
      </xdr:nvSpPr>
      <xdr:spPr>
        <a:xfrm>
          <a:off x="2447925" y="20574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95250</xdr:colOff>
      <xdr:row>42</xdr:row>
      <xdr:rowOff>0</xdr:rowOff>
    </xdr:from>
    <xdr:to>
      <xdr:col>33</xdr:col>
      <xdr:colOff>104775</xdr:colOff>
      <xdr:row>45</xdr:row>
      <xdr:rowOff>0</xdr:rowOff>
    </xdr:to>
    <xdr:sp macro="" textlink="">
      <xdr:nvSpPr>
        <xdr:cNvPr id="18" name="二等辺三角形 17"/>
        <xdr:cNvSpPr/>
      </xdr:nvSpPr>
      <xdr:spPr>
        <a:xfrm>
          <a:off x="5343525" y="20574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95250</xdr:colOff>
      <xdr:row>42</xdr:row>
      <xdr:rowOff>0</xdr:rowOff>
    </xdr:from>
    <xdr:to>
      <xdr:col>50</xdr:col>
      <xdr:colOff>104775</xdr:colOff>
      <xdr:row>45</xdr:row>
      <xdr:rowOff>0</xdr:rowOff>
    </xdr:to>
    <xdr:sp macro="" textlink="">
      <xdr:nvSpPr>
        <xdr:cNvPr id="19" name="二等辺三角形 18"/>
        <xdr:cNvSpPr/>
      </xdr:nvSpPr>
      <xdr:spPr>
        <a:xfrm>
          <a:off x="8420100" y="20574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95250</xdr:colOff>
      <xdr:row>48</xdr:row>
      <xdr:rowOff>0</xdr:rowOff>
    </xdr:from>
    <xdr:to>
      <xdr:col>17</xdr:col>
      <xdr:colOff>104775</xdr:colOff>
      <xdr:row>51</xdr:row>
      <xdr:rowOff>0</xdr:rowOff>
    </xdr:to>
    <xdr:sp macro="" textlink="">
      <xdr:nvSpPr>
        <xdr:cNvPr id="20" name="二等辺三角形 19"/>
        <xdr:cNvSpPr/>
      </xdr:nvSpPr>
      <xdr:spPr>
        <a:xfrm>
          <a:off x="2447925" y="30861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95250</xdr:colOff>
      <xdr:row>48</xdr:row>
      <xdr:rowOff>0</xdr:rowOff>
    </xdr:from>
    <xdr:to>
      <xdr:col>33</xdr:col>
      <xdr:colOff>104775</xdr:colOff>
      <xdr:row>51</xdr:row>
      <xdr:rowOff>0</xdr:rowOff>
    </xdr:to>
    <xdr:sp macro="" textlink="">
      <xdr:nvSpPr>
        <xdr:cNvPr id="21" name="二等辺三角形 20"/>
        <xdr:cNvSpPr/>
      </xdr:nvSpPr>
      <xdr:spPr>
        <a:xfrm>
          <a:off x="5343525" y="30861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95250</xdr:colOff>
      <xdr:row>48</xdr:row>
      <xdr:rowOff>0</xdr:rowOff>
    </xdr:from>
    <xdr:to>
      <xdr:col>50</xdr:col>
      <xdr:colOff>104775</xdr:colOff>
      <xdr:row>51</xdr:row>
      <xdr:rowOff>0</xdr:rowOff>
    </xdr:to>
    <xdr:sp macro="" textlink="">
      <xdr:nvSpPr>
        <xdr:cNvPr id="22" name="二等辺三角形 21"/>
        <xdr:cNvSpPr/>
      </xdr:nvSpPr>
      <xdr:spPr>
        <a:xfrm>
          <a:off x="8420100" y="30861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95250</xdr:colOff>
      <xdr:row>60</xdr:row>
      <xdr:rowOff>0</xdr:rowOff>
    </xdr:from>
    <xdr:to>
      <xdr:col>17</xdr:col>
      <xdr:colOff>104775</xdr:colOff>
      <xdr:row>63</xdr:row>
      <xdr:rowOff>0</xdr:rowOff>
    </xdr:to>
    <xdr:sp macro="" textlink="">
      <xdr:nvSpPr>
        <xdr:cNvPr id="23" name="二等辺三角形 22"/>
        <xdr:cNvSpPr/>
      </xdr:nvSpPr>
      <xdr:spPr>
        <a:xfrm>
          <a:off x="2447925" y="41148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95250</xdr:colOff>
      <xdr:row>60</xdr:row>
      <xdr:rowOff>0</xdr:rowOff>
    </xdr:from>
    <xdr:to>
      <xdr:col>33</xdr:col>
      <xdr:colOff>104775</xdr:colOff>
      <xdr:row>63</xdr:row>
      <xdr:rowOff>0</xdr:rowOff>
    </xdr:to>
    <xdr:sp macro="" textlink="">
      <xdr:nvSpPr>
        <xdr:cNvPr id="24" name="二等辺三角形 23"/>
        <xdr:cNvSpPr/>
      </xdr:nvSpPr>
      <xdr:spPr>
        <a:xfrm>
          <a:off x="5343525" y="41148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95250</xdr:colOff>
      <xdr:row>60</xdr:row>
      <xdr:rowOff>0</xdr:rowOff>
    </xdr:from>
    <xdr:to>
      <xdr:col>50</xdr:col>
      <xdr:colOff>104775</xdr:colOff>
      <xdr:row>63</xdr:row>
      <xdr:rowOff>0</xdr:rowOff>
    </xdr:to>
    <xdr:sp macro="" textlink="">
      <xdr:nvSpPr>
        <xdr:cNvPr id="25" name="二等辺三角形 24"/>
        <xdr:cNvSpPr/>
      </xdr:nvSpPr>
      <xdr:spPr>
        <a:xfrm>
          <a:off x="8420100" y="41148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95250</xdr:colOff>
      <xdr:row>67</xdr:row>
      <xdr:rowOff>0</xdr:rowOff>
    </xdr:from>
    <xdr:to>
      <xdr:col>17</xdr:col>
      <xdr:colOff>104775</xdr:colOff>
      <xdr:row>70</xdr:row>
      <xdr:rowOff>0</xdr:rowOff>
    </xdr:to>
    <xdr:sp macro="" textlink="">
      <xdr:nvSpPr>
        <xdr:cNvPr id="26" name="二等辺三角形 25"/>
        <xdr:cNvSpPr/>
      </xdr:nvSpPr>
      <xdr:spPr>
        <a:xfrm>
          <a:off x="2447925" y="531495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95250</xdr:colOff>
      <xdr:row>67</xdr:row>
      <xdr:rowOff>0</xdr:rowOff>
    </xdr:from>
    <xdr:to>
      <xdr:col>33</xdr:col>
      <xdr:colOff>104775</xdr:colOff>
      <xdr:row>70</xdr:row>
      <xdr:rowOff>0</xdr:rowOff>
    </xdr:to>
    <xdr:sp macro="" textlink="">
      <xdr:nvSpPr>
        <xdr:cNvPr id="27" name="二等辺三角形 26"/>
        <xdr:cNvSpPr/>
      </xdr:nvSpPr>
      <xdr:spPr>
        <a:xfrm>
          <a:off x="5343525" y="531495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95250</xdr:colOff>
      <xdr:row>73</xdr:row>
      <xdr:rowOff>0</xdr:rowOff>
    </xdr:from>
    <xdr:to>
      <xdr:col>17</xdr:col>
      <xdr:colOff>104775</xdr:colOff>
      <xdr:row>76</xdr:row>
      <xdr:rowOff>0</xdr:rowOff>
    </xdr:to>
    <xdr:sp macro="" textlink="">
      <xdr:nvSpPr>
        <xdr:cNvPr id="29" name="二等辺三角形 28"/>
        <xdr:cNvSpPr/>
      </xdr:nvSpPr>
      <xdr:spPr>
        <a:xfrm>
          <a:off x="2447925" y="634365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95250</xdr:colOff>
      <xdr:row>73</xdr:row>
      <xdr:rowOff>0</xdr:rowOff>
    </xdr:from>
    <xdr:to>
      <xdr:col>33</xdr:col>
      <xdr:colOff>104775</xdr:colOff>
      <xdr:row>76</xdr:row>
      <xdr:rowOff>0</xdr:rowOff>
    </xdr:to>
    <xdr:sp macro="" textlink="">
      <xdr:nvSpPr>
        <xdr:cNvPr id="30" name="二等辺三角形 29"/>
        <xdr:cNvSpPr/>
      </xdr:nvSpPr>
      <xdr:spPr>
        <a:xfrm>
          <a:off x="5343525" y="634365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95250</xdr:colOff>
      <xdr:row>79</xdr:row>
      <xdr:rowOff>0</xdr:rowOff>
    </xdr:from>
    <xdr:to>
      <xdr:col>17</xdr:col>
      <xdr:colOff>104775</xdr:colOff>
      <xdr:row>82</xdr:row>
      <xdr:rowOff>0</xdr:rowOff>
    </xdr:to>
    <xdr:sp macro="" textlink="">
      <xdr:nvSpPr>
        <xdr:cNvPr id="32" name="二等辺三角形 31"/>
        <xdr:cNvSpPr/>
      </xdr:nvSpPr>
      <xdr:spPr>
        <a:xfrm>
          <a:off x="2447925" y="737235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95250</xdr:colOff>
      <xdr:row>79</xdr:row>
      <xdr:rowOff>0</xdr:rowOff>
    </xdr:from>
    <xdr:to>
      <xdr:col>33</xdr:col>
      <xdr:colOff>104775</xdr:colOff>
      <xdr:row>82</xdr:row>
      <xdr:rowOff>0</xdr:rowOff>
    </xdr:to>
    <xdr:sp macro="" textlink="">
      <xdr:nvSpPr>
        <xdr:cNvPr id="33" name="二等辺三角形 32"/>
        <xdr:cNvSpPr/>
      </xdr:nvSpPr>
      <xdr:spPr>
        <a:xfrm>
          <a:off x="5343525" y="737235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95250</xdr:colOff>
      <xdr:row>93</xdr:row>
      <xdr:rowOff>0</xdr:rowOff>
    </xdr:from>
    <xdr:to>
      <xdr:col>17</xdr:col>
      <xdr:colOff>104775</xdr:colOff>
      <xdr:row>96</xdr:row>
      <xdr:rowOff>0</xdr:rowOff>
    </xdr:to>
    <xdr:sp macro="" textlink="">
      <xdr:nvSpPr>
        <xdr:cNvPr id="35" name="二等辺三角形 34"/>
        <xdr:cNvSpPr/>
      </xdr:nvSpPr>
      <xdr:spPr>
        <a:xfrm>
          <a:off x="2447925" y="840105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95250</xdr:colOff>
      <xdr:row>93</xdr:row>
      <xdr:rowOff>0</xdr:rowOff>
    </xdr:from>
    <xdr:to>
      <xdr:col>33</xdr:col>
      <xdr:colOff>104775</xdr:colOff>
      <xdr:row>96</xdr:row>
      <xdr:rowOff>0</xdr:rowOff>
    </xdr:to>
    <xdr:sp macro="" textlink="">
      <xdr:nvSpPr>
        <xdr:cNvPr id="36" name="二等辺三角形 35"/>
        <xdr:cNvSpPr/>
      </xdr:nvSpPr>
      <xdr:spPr>
        <a:xfrm>
          <a:off x="5343525" y="840105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104775</xdr:colOff>
      <xdr:row>67</xdr:row>
      <xdr:rowOff>9525</xdr:rowOff>
    </xdr:from>
    <xdr:to>
      <xdr:col>50</xdr:col>
      <xdr:colOff>104775</xdr:colOff>
      <xdr:row>70</xdr:row>
      <xdr:rowOff>0</xdr:rowOff>
    </xdr:to>
    <xdr:sp macro="" textlink="">
      <xdr:nvSpPr>
        <xdr:cNvPr id="38" name="正方形/長方形 37"/>
        <xdr:cNvSpPr/>
      </xdr:nvSpPr>
      <xdr:spPr>
        <a:xfrm>
          <a:off x="8429625" y="9286875"/>
          <a:ext cx="723900" cy="504825"/>
        </a:xfrm>
        <a:prstGeom prst="rect">
          <a:avLst/>
        </a:prstGeom>
        <a:noFill/>
        <a:ln w="222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104774</xdr:colOff>
      <xdr:row>73</xdr:row>
      <xdr:rowOff>19050</xdr:rowOff>
    </xdr:from>
    <xdr:to>
      <xdr:col>50</xdr:col>
      <xdr:colOff>95249</xdr:colOff>
      <xdr:row>76</xdr:row>
      <xdr:rowOff>0</xdr:rowOff>
    </xdr:to>
    <xdr:sp macro="" textlink="">
      <xdr:nvSpPr>
        <xdr:cNvPr id="39" name="正方形/長方形 38"/>
        <xdr:cNvSpPr/>
      </xdr:nvSpPr>
      <xdr:spPr>
        <a:xfrm>
          <a:off x="8429624" y="10325100"/>
          <a:ext cx="714375" cy="495300"/>
        </a:xfrm>
        <a:prstGeom prst="rect">
          <a:avLst/>
        </a:prstGeom>
        <a:noFill/>
        <a:ln w="222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104775</xdr:colOff>
      <xdr:row>79</xdr:row>
      <xdr:rowOff>19050</xdr:rowOff>
    </xdr:from>
    <xdr:to>
      <xdr:col>50</xdr:col>
      <xdr:colOff>85725</xdr:colOff>
      <xdr:row>82</xdr:row>
      <xdr:rowOff>0</xdr:rowOff>
    </xdr:to>
    <xdr:sp macro="" textlink="">
      <xdr:nvSpPr>
        <xdr:cNvPr id="40" name="正方形/長方形 39"/>
        <xdr:cNvSpPr/>
      </xdr:nvSpPr>
      <xdr:spPr>
        <a:xfrm>
          <a:off x="8429625" y="11353800"/>
          <a:ext cx="704850" cy="495300"/>
        </a:xfrm>
        <a:prstGeom prst="rect">
          <a:avLst/>
        </a:prstGeom>
        <a:noFill/>
        <a:ln w="222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104775</xdr:colOff>
      <xdr:row>93</xdr:row>
      <xdr:rowOff>19050</xdr:rowOff>
    </xdr:from>
    <xdr:to>
      <xdr:col>50</xdr:col>
      <xdr:colOff>85725</xdr:colOff>
      <xdr:row>96</xdr:row>
      <xdr:rowOff>0</xdr:rowOff>
    </xdr:to>
    <xdr:sp macro="" textlink="">
      <xdr:nvSpPr>
        <xdr:cNvPr id="41" name="正方形/長方形 40"/>
        <xdr:cNvSpPr/>
      </xdr:nvSpPr>
      <xdr:spPr>
        <a:xfrm>
          <a:off x="8429625" y="12382500"/>
          <a:ext cx="704850" cy="495300"/>
        </a:xfrm>
        <a:prstGeom prst="rect">
          <a:avLst/>
        </a:prstGeom>
        <a:noFill/>
        <a:ln w="222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</xdr:colOff>
      <xdr:row>85</xdr:row>
      <xdr:rowOff>85725</xdr:rowOff>
    </xdr:from>
    <xdr:to>
      <xdr:col>16</xdr:col>
      <xdr:colOff>0</xdr:colOff>
      <xdr:row>85</xdr:row>
      <xdr:rowOff>85725</xdr:rowOff>
    </xdr:to>
    <xdr:cxnSp macro="">
      <xdr:nvCxnSpPr>
        <xdr:cNvPr id="43" name="直線コネクタ 42"/>
        <xdr:cNvCxnSpPr/>
      </xdr:nvCxnSpPr>
      <xdr:spPr>
        <a:xfrm>
          <a:off x="2724150" y="13306425"/>
          <a:ext cx="171450" cy="0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9525</xdr:colOff>
      <xdr:row>85</xdr:row>
      <xdr:rowOff>85725</xdr:rowOff>
    </xdr:from>
    <xdr:to>
      <xdr:col>32</xdr:col>
      <xdr:colOff>0</xdr:colOff>
      <xdr:row>85</xdr:row>
      <xdr:rowOff>85725</xdr:rowOff>
    </xdr:to>
    <xdr:cxnSp macro="">
      <xdr:nvCxnSpPr>
        <xdr:cNvPr id="45" name="直線コネクタ 44"/>
        <xdr:cNvCxnSpPr/>
      </xdr:nvCxnSpPr>
      <xdr:spPr>
        <a:xfrm>
          <a:off x="2724150" y="13306425"/>
          <a:ext cx="171450" cy="0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87</xdr:row>
      <xdr:rowOff>85725</xdr:rowOff>
    </xdr:from>
    <xdr:to>
      <xdr:col>16</xdr:col>
      <xdr:colOff>0</xdr:colOff>
      <xdr:row>87</xdr:row>
      <xdr:rowOff>85725</xdr:rowOff>
    </xdr:to>
    <xdr:cxnSp macro="">
      <xdr:nvCxnSpPr>
        <xdr:cNvPr id="46" name="直線コネクタ 45"/>
        <xdr:cNvCxnSpPr/>
      </xdr:nvCxnSpPr>
      <xdr:spPr>
        <a:xfrm>
          <a:off x="2724150" y="13306425"/>
          <a:ext cx="171450" cy="0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9525</xdr:colOff>
      <xdr:row>87</xdr:row>
      <xdr:rowOff>85725</xdr:rowOff>
    </xdr:from>
    <xdr:to>
      <xdr:col>32</xdr:col>
      <xdr:colOff>0</xdr:colOff>
      <xdr:row>87</xdr:row>
      <xdr:rowOff>85725</xdr:rowOff>
    </xdr:to>
    <xdr:cxnSp macro="">
      <xdr:nvCxnSpPr>
        <xdr:cNvPr id="47" name="直線コネクタ 46"/>
        <xdr:cNvCxnSpPr/>
      </xdr:nvCxnSpPr>
      <xdr:spPr>
        <a:xfrm>
          <a:off x="5619750" y="13306425"/>
          <a:ext cx="171450" cy="0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9525</xdr:colOff>
      <xdr:row>85</xdr:row>
      <xdr:rowOff>85725</xdr:rowOff>
    </xdr:from>
    <xdr:to>
      <xdr:col>49</xdr:col>
      <xdr:colOff>0</xdr:colOff>
      <xdr:row>85</xdr:row>
      <xdr:rowOff>85725</xdr:rowOff>
    </xdr:to>
    <xdr:cxnSp macro="">
      <xdr:nvCxnSpPr>
        <xdr:cNvPr id="42" name="直線コネクタ 41"/>
        <xdr:cNvCxnSpPr/>
      </xdr:nvCxnSpPr>
      <xdr:spPr>
        <a:xfrm>
          <a:off x="5619750" y="13649325"/>
          <a:ext cx="171450" cy="0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4</xdr:row>
      <xdr:rowOff>0</xdr:rowOff>
    </xdr:from>
    <xdr:to>
      <xdr:col>17</xdr:col>
      <xdr:colOff>104775</xdr:colOff>
      <xdr:row>7</xdr:row>
      <xdr:rowOff>0</xdr:rowOff>
    </xdr:to>
    <xdr:sp macro="" textlink="">
      <xdr:nvSpPr>
        <xdr:cNvPr id="2" name="二等辺三角形 1"/>
        <xdr:cNvSpPr/>
      </xdr:nvSpPr>
      <xdr:spPr>
        <a:xfrm>
          <a:off x="2447925" y="10287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95250</xdr:colOff>
      <xdr:row>4</xdr:row>
      <xdr:rowOff>0</xdr:rowOff>
    </xdr:from>
    <xdr:to>
      <xdr:col>33</xdr:col>
      <xdr:colOff>104775</xdr:colOff>
      <xdr:row>7</xdr:row>
      <xdr:rowOff>0</xdr:rowOff>
    </xdr:to>
    <xdr:sp macro="" textlink="">
      <xdr:nvSpPr>
        <xdr:cNvPr id="3" name="二等辺三角形 2"/>
        <xdr:cNvSpPr/>
      </xdr:nvSpPr>
      <xdr:spPr>
        <a:xfrm>
          <a:off x="5343525" y="10287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95250</xdr:colOff>
      <xdr:row>4</xdr:row>
      <xdr:rowOff>0</xdr:rowOff>
    </xdr:from>
    <xdr:to>
      <xdr:col>50</xdr:col>
      <xdr:colOff>104775</xdr:colOff>
      <xdr:row>7</xdr:row>
      <xdr:rowOff>0</xdr:rowOff>
    </xdr:to>
    <xdr:sp macro="" textlink="">
      <xdr:nvSpPr>
        <xdr:cNvPr id="4" name="二等辺三角形 3"/>
        <xdr:cNvSpPr/>
      </xdr:nvSpPr>
      <xdr:spPr>
        <a:xfrm>
          <a:off x="8420100" y="10287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95250</xdr:colOff>
      <xdr:row>10</xdr:row>
      <xdr:rowOff>0</xdr:rowOff>
    </xdr:from>
    <xdr:to>
      <xdr:col>17</xdr:col>
      <xdr:colOff>104775</xdr:colOff>
      <xdr:row>13</xdr:row>
      <xdr:rowOff>0</xdr:rowOff>
    </xdr:to>
    <xdr:sp macro="" textlink="">
      <xdr:nvSpPr>
        <xdr:cNvPr id="5" name="二等辺三角形 4"/>
        <xdr:cNvSpPr/>
      </xdr:nvSpPr>
      <xdr:spPr>
        <a:xfrm>
          <a:off x="2447925" y="20574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95250</xdr:colOff>
      <xdr:row>10</xdr:row>
      <xdr:rowOff>0</xdr:rowOff>
    </xdr:from>
    <xdr:to>
      <xdr:col>33</xdr:col>
      <xdr:colOff>104775</xdr:colOff>
      <xdr:row>13</xdr:row>
      <xdr:rowOff>0</xdr:rowOff>
    </xdr:to>
    <xdr:sp macro="" textlink="">
      <xdr:nvSpPr>
        <xdr:cNvPr id="6" name="二等辺三角形 5"/>
        <xdr:cNvSpPr/>
      </xdr:nvSpPr>
      <xdr:spPr>
        <a:xfrm>
          <a:off x="5343525" y="20574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95250</xdr:colOff>
      <xdr:row>10</xdr:row>
      <xdr:rowOff>0</xdr:rowOff>
    </xdr:from>
    <xdr:to>
      <xdr:col>50</xdr:col>
      <xdr:colOff>104775</xdr:colOff>
      <xdr:row>13</xdr:row>
      <xdr:rowOff>0</xdr:rowOff>
    </xdr:to>
    <xdr:sp macro="" textlink="">
      <xdr:nvSpPr>
        <xdr:cNvPr id="7" name="二等辺三角形 6"/>
        <xdr:cNvSpPr/>
      </xdr:nvSpPr>
      <xdr:spPr>
        <a:xfrm>
          <a:off x="8420100" y="20574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95250</xdr:colOff>
      <xdr:row>16</xdr:row>
      <xdr:rowOff>0</xdr:rowOff>
    </xdr:from>
    <xdr:to>
      <xdr:col>17</xdr:col>
      <xdr:colOff>104775</xdr:colOff>
      <xdr:row>19</xdr:row>
      <xdr:rowOff>0</xdr:rowOff>
    </xdr:to>
    <xdr:sp macro="" textlink="">
      <xdr:nvSpPr>
        <xdr:cNvPr id="8" name="二等辺三角形 7"/>
        <xdr:cNvSpPr/>
      </xdr:nvSpPr>
      <xdr:spPr>
        <a:xfrm>
          <a:off x="2447925" y="30861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95250</xdr:colOff>
      <xdr:row>16</xdr:row>
      <xdr:rowOff>0</xdr:rowOff>
    </xdr:from>
    <xdr:to>
      <xdr:col>33</xdr:col>
      <xdr:colOff>104775</xdr:colOff>
      <xdr:row>19</xdr:row>
      <xdr:rowOff>0</xdr:rowOff>
    </xdr:to>
    <xdr:sp macro="" textlink="">
      <xdr:nvSpPr>
        <xdr:cNvPr id="9" name="二等辺三角形 8"/>
        <xdr:cNvSpPr/>
      </xdr:nvSpPr>
      <xdr:spPr>
        <a:xfrm>
          <a:off x="5343525" y="30861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95250</xdr:colOff>
      <xdr:row>16</xdr:row>
      <xdr:rowOff>0</xdr:rowOff>
    </xdr:from>
    <xdr:to>
      <xdr:col>50</xdr:col>
      <xdr:colOff>104775</xdr:colOff>
      <xdr:row>19</xdr:row>
      <xdr:rowOff>0</xdr:rowOff>
    </xdr:to>
    <xdr:sp macro="" textlink="">
      <xdr:nvSpPr>
        <xdr:cNvPr id="10" name="二等辺三角形 9"/>
        <xdr:cNvSpPr/>
      </xdr:nvSpPr>
      <xdr:spPr>
        <a:xfrm>
          <a:off x="8420100" y="30861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95250</xdr:colOff>
      <xdr:row>22</xdr:row>
      <xdr:rowOff>0</xdr:rowOff>
    </xdr:from>
    <xdr:to>
      <xdr:col>17</xdr:col>
      <xdr:colOff>104775</xdr:colOff>
      <xdr:row>25</xdr:row>
      <xdr:rowOff>0</xdr:rowOff>
    </xdr:to>
    <xdr:sp macro="" textlink="">
      <xdr:nvSpPr>
        <xdr:cNvPr id="11" name="二等辺三角形 10"/>
        <xdr:cNvSpPr/>
      </xdr:nvSpPr>
      <xdr:spPr>
        <a:xfrm>
          <a:off x="2447925" y="41148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95250</xdr:colOff>
      <xdr:row>22</xdr:row>
      <xdr:rowOff>0</xdr:rowOff>
    </xdr:from>
    <xdr:to>
      <xdr:col>33</xdr:col>
      <xdr:colOff>104775</xdr:colOff>
      <xdr:row>25</xdr:row>
      <xdr:rowOff>0</xdr:rowOff>
    </xdr:to>
    <xdr:sp macro="" textlink="">
      <xdr:nvSpPr>
        <xdr:cNvPr id="12" name="二等辺三角形 11"/>
        <xdr:cNvSpPr/>
      </xdr:nvSpPr>
      <xdr:spPr>
        <a:xfrm>
          <a:off x="5343525" y="41148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95250</xdr:colOff>
      <xdr:row>22</xdr:row>
      <xdr:rowOff>0</xdr:rowOff>
    </xdr:from>
    <xdr:to>
      <xdr:col>50</xdr:col>
      <xdr:colOff>104775</xdr:colOff>
      <xdr:row>25</xdr:row>
      <xdr:rowOff>0</xdr:rowOff>
    </xdr:to>
    <xdr:sp macro="" textlink="">
      <xdr:nvSpPr>
        <xdr:cNvPr id="13" name="二等辺三角形 12"/>
        <xdr:cNvSpPr/>
      </xdr:nvSpPr>
      <xdr:spPr>
        <a:xfrm>
          <a:off x="8420100" y="41148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61</xdr:row>
      <xdr:rowOff>9525</xdr:rowOff>
    </xdr:from>
    <xdr:to>
      <xdr:col>20</xdr:col>
      <xdr:colOff>19050</xdr:colOff>
      <xdr:row>65</xdr:row>
      <xdr:rowOff>161925</xdr:rowOff>
    </xdr:to>
    <xdr:sp macro="" textlink="">
      <xdr:nvSpPr>
        <xdr:cNvPr id="74" name="六角形 73"/>
        <xdr:cNvSpPr/>
      </xdr:nvSpPr>
      <xdr:spPr>
        <a:xfrm>
          <a:off x="2533650" y="9801225"/>
          <a:ext cx="923925" cy="838200"/>
        </a:xfrm>
        <a:prstGeom prst="hexagon">
          <a:avLst/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136147</xdr:colOff>
      <xdr:row>68</xdr:row>
      <xdr:rowOff>133387</xdr:rowOff>
    </xdr:from>
    <xdr:to>
      <xdr:col>20</xdr:col>
      <xdr:colOff>62462</xdr:colOff>
      <xdr:row>73</xdr:row>
      <xdr:rowOff>24570</xdr:rowOff>
    </xdr:to>
    <xdr:sp macro="" textlink="">
      <xdr:nvSpPr>
        <xdr:cNvPr id="85" name="フローチャート: 抜出し 84"/>
        <xdr:cNvSpPr/>
      </xdr:nvSpPr>
      <xdr:spPr>
        <a:xfrm rot="1783800">
          <a:off x="2669797" y="11468137"/>
          <a:ext cx="831190" cy="748433"/>
        </a:xfrm>
        <a:prstGeom prst="flowChartExtract">
          <a:avLst/>
        </a:prstGeom>
        <a:noFill/>
        <a:ln w="254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180974</xdr:colOff>
      <xdr:row>69</xdr:row>
      <xdr:rowOff>32463</xdr:rowOff>
    </xdr:from>
    <xdr:to>
      <xdr:col>19</xdr:col>
      <xdr:colOff>180513</xdr:colOff>
      <xdr:row>74</xdr:row>
      <xdr:rowOff>3</xdr:rowOff>
    </xdr:to>
    <xdr:sp macro="" textlink="">
      <xdr:nvSpPr>
        <xdr:cNvPr id="88" name="フローチャート: 抜出し 87"/>
        <xdr:cNvSpPr/>
      </xdr:nvSpPr>
      <xdr:spPr>
        <a:xfrm rot="5400000">
          <a:off x="2663949" y="11589338"/>
          <a:ext cx="824790" cy="723439"/>
        </a:xfrm>
        <a:prstGeom prst="flowChartExtract">
          <a:avLst/>
        </a:prstGeom>
        <a:noFill/>
        <a:ln w="25400" cap="flat" cmpd="sng" algn="ctr">
          <a:solidFill>
            <a:srgbClr val="5B9BD5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15</xdr:col>
      <xdr:colOff>0</xdr:colOff>
      <xdr:row>79</xdr:row>
      <xdr:rowOff>85725</xdr:rowOff>
    </xdr:from>
    <xdr:to>
      <xdr:col>20</xdr:col>
      <xdr:colOff>19050</xdr:colOff>
      <xdr:row>79</xdr:row>
      <xdr:rowOff>85725</xdr:rowOff>
    </xdr:to>
    <xdr:cxnSp macro="">
      <xdr:nvCxnSpPr>
        <xdr:cNvPr id="92" name="直線コネクタ 91"/>
        <xdr:cNvCxnSpPr/>
      </xdr:nvCxnSpPr>
      <xdr:spPr>
        <a:xfrm>
          <a:off x="2533650" y="13649325"/>
          <a:ext cx="923925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76</xdr:row>
      <xdr:rowOff>161925</xdr:rowOff>
    </xdr:from>
    <xdr:to>
      <xdr:col>18</xdr:col>
      <xdr:colOff>171450</xdr:colOff>
      <xdr:row>82</xdr:row>
      <xdr:rowOff>0</xdr:rowOff>
    </xdr:to>
    <xdr:cxnSp macro="">
      <xdr:nvCxnSpPr>
        <xdr:cNvPr id="94" name="直線コネクタ 93"/>
        <xdr:cNvCxnSpPr/>
      </xdr:nvCxnSpPr>
      <xdr:spPr>
        <a:xfrm flipH="1">
          <a:off x="2724150" y="13211175"/>
          <a:ext cx="523875" cy="866775"/>
        </a:xfrm>
        <a:prstGeom prst="line">
          <a:avLst/>
        </a:prstGeom>
        <a:noFill/>
        <a:ln w="2540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  <xdr:twoCellAnchor>
    <xdr:from>
      <xdr:col>16</xdr:col>
      <xdr:colOff>0</xdr:colOff>
      <xdr:row>77</xdr:row>
      <xdr:rowOff>0</xdr:rowOff>
    </xdr:from>
    <xdr:to>
      <xdr:col>19</xdr:col>
      <xdr:colOff>9525</xdr:colOff>
      <xdr:row>82</xdr:row>
      <xdr:rowOff>9525</xdr:rowOff>
    </xdr:to>
    <xdr:cxnSp macro="">
      <xdr:nvCxnSpPr>
        <xdr:cNvPr id="96" name="直線コネクタ 95"/>
        <xdr:cNvCxnSpPr/>
      </xdr:nvCxnSpPr>
      <xdr:spPr>
        <a:xfrm>
          <a:off x="2714625" y="13220700"/>
          <a:ext cx="552450" cy="866775"/>
        </a:xfrm>
        <a:prstGeom prst="line">
          <a:avLst/>
        </a:prstGeom>
        <a:noFill/>
        <a:ln w="2540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  <xdr:twoCellAnchor>
    <xdr:from>
      <xdr:col>15</xdr:col>
      <xdr:colOff>0</xdr:colOff>
      <xdr:row>29</xdr:row>
      <xdr:rowOff>9525</xdr:rowOff>
    </xdr:from>
    <xdr:to>
      <xdr:col>20</xdr:col>
      <xdr:colOff>19050</xdr:colOff>
      <xdr:row>33</xdr:row>
      <xdr:rowOff>161925</xdr:rowOff>
    </xdr:to>
    <xdr:sp macro="" textlink="">
      <xdr:nvSpPr>
        <xdr:cNvPr id="106" name="六角形 105"/>
        <xdr:cNvSpPr/>
      </xdr:nvSpPr>
      <xdr:spPr>
        <a:xfrm>
          <a:off x="2533650" y="12201525"/>
          <a:ext cx="923925" cy="838200"/>
        </a:xfrm>
        <a:prstGeom prst="hexagon">
          <a:avLst/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136147</xdr:colOff>
      <xdr:row>36</xdr:row>
      <xdr:rowOff>133387</xdr:rowOff>
    </xdr:from>
    <xdr:to>
      <xdr:col>20</xdr:col>
      <xdr:colOff>62462</xdr:colOff>
      <xdr:row>41</xdr:row>
      <xdr:rowOff>24570</xdr:rowOff>
    </xdr:to>
    <xdr:sp macro="" textlink="">
      <xdr:nvSpPr>
        <xdr:cNvPr id="107" name="フローチャート: 抜出し 106"/>
        <xdr:cNvSpPr/>
      </xdr:nvSpPr>
      <xdr:spPr>
        <a:xfrm rot="1783800">
          <a:off x="2669797" y="13868437"/>
          <a:ext cx="831190" cy="748433"/>
        </a:xfrm>
        <a:prstGeom prst="flowChartExtract">
          <a:avLst/>
        </a:prstGeom>
        <a:noFill/>
        <a:ln w="254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180974</xdr:colOff>
      <xdr:row>37</xdr:row>
      <xdr:rowOff>32463</xdr:rowOff>
    </xdr:from>
    <xdr:to>
      <xdr:col>19</xdr:col>
      <xdr:colOff>180513</xdr:colOff>
      <xdr:row>42</xdr:row>
      <xdr:rowOff>3</xdr:rowOff>
    </xdr:to>
    <xdr:sp macro="" textlink="">
      <xdr:nvSpPr>
        <xdr:cNvPr id="108" name="フローチャート: 抜出し 107"/>
        <xdr:cNvSpPr/>
      </xdr:nvSpPr>
      <xdr:spPr>
        <a:xfrm rot="5400000">
          <a:off x="2663949" y="13989638"/>
          <a:ext cx="824790" cy="723439"/>
        </a:xfrm>
        <a:prstGeom prst="flowChartExtract">
          <a:avLst/>
        </a:prstGeom>
        <a:noFill/>
        <a:ln w="25400" cap="flat" cmpd="sng" algn="ctr">
          <a:solidFill>
            <a:srgbClr val="5B9BD5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15</xdr:col>
      <xdr:colOff>0</xdr:colOff>
      <xdr:row>47</xdr:row>
      <xdr:rowOff>85725</xdr:rowOff>
    </xdr:from>
    <xdr:to>
      <xdr:col>20</xdr:col>
      <xdr:colOff>19050</xdr:colOff>
      <xdr:row>47</xdr:row>
      <xdr:rowOff>85725</xdr:rowOff>
    </xdr:to>
    <xdr:cxnSp macro="">
      <xdr:nvCxnSpPr>
        <xdr:cNvPr id="109" name="直線コネクタ 108"/>
        <xdr:cNvCxnSpPr/>
      </xdr:nvCxnSpPr>
      <xdr:spPr>
        <a:xfrm>
          <a:off x="2533650" y="16049625"/>
          <a:ext cx="923925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44</xdr:row>
      <xdr:rowOff>161925</xdr:rowOff>
    </xdr:from>
    <xdr:to>
      <xdr:col>18</xdr:col>
      <xdr:colOff>171450</xdr:colOff>
      <xdr:row>50</xdr:row>
      <xdr:rowOff>0</xdr:rowOff>
    </xdr:to>
    <xdr:cxnSp macro="">
      <xdr:nvCxnSpPr>
        <xdr:cNvPr id="110" name="直線コネクタ 109"/>
        <xdr:cNvCxnSpPr/>
      </xdr:nvCxnSpPr>
      <xdr:spPr>
        <a:xfrm flipH="1">
          <a:off x="2724150" y="15611475"/>
          <a:ext cx="523875" cy="866775"/>
        </a:xfrm>
        <a:prstGeom prst="line">
          <a:avLst/>
        </a:prstGeom>
        <a:noFill/>
        <a:ln w="2540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  <xdr:twoCellAnchor>
    <xdr:from>
      <xdr:col>16</xdr:col>
      <xdr:colOff>0</xdr:colOff>
      <xdr:row>45</xdr:row>
      <xdr:rowOff>0</xdr:rowOff>
    </xdr:from>
    <xdr:to>
      <xdr:col>19</xdr:col>
      <xdr:colOff>9525</xdr:colOff>
      <xdr:row>50</xdr:row>
      <xdr:rowOff>9525</xdr:rowOff>
    </xdr:to>
    <xdr:cxnSp macro="">
      <xdr:nvCxnSpPr>
        <xdr:cNvPr id="111" name="直線コネクタ 110"/>
        <xdr:cNvCxnSpPr/>
      </xdr:nvCxnSpPr>
      <xdr:spPr>
        <a:xfrm>
          <a:off x="2714625" y="15621000"/>
          <a:ext cx="552450" cy="866775"/>
        </a:xfrm>
        <a:prstGeom prst="line">
          <a:avLst/>
        </a:prstGeom>
        <a:noFill/>
        <a:ln w="2540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  <xdr:twoCellAnchor>
    <xdr:from>
      <xdr:col>13</xdr:col>
      <xdr:colOff>95250</xdr:colOff>
      <xdr:row>54</xdr:row>
      <xdr:rowOff>0</xdr:rowOff>
    </xdr:from>
    <xdr:to>
      <xdr:col>17</xdr:col>
      <xdr:colOff>104775</xdr:colOff>
      <xdr:row>57</xdr:row>
      <xdr:rowOff>0</xdr:rowOff>
    </xdr:to>
    <xdr:sp macro="" textlink="">
      <xdr:nvSpPr>
        <xdr:cNvPr id="112" name="二等辺三角形 111"/>
        <xdr:cNvSpPr/>
      </xdr:nvSpPr>
      <xdr:spPr>
        <a:xfrm>
          <a:off x="2447925" y="41148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95250</xdr:colOff>
      <xdr:row>54</xdr:row>
      <xdr:rowOff>0</xdr:rowOff>
    </xdr:from>
    <xdr:to>
      <xdr:col>33</xdr:col>
      <xdr:colOff>104775</xdr:colOff>
      <xdr:row>57</xdr:row>
      <xdr:rowOff>0</xdr:rowOff>
    </xdr:to>
    <xdr:sp macro="" textlink="">
      <xdr:nvSpPr>
        <xdr:cNvPr id="113" name="二等辺三角形 112"/>
        <xdr:cNvSpPr/>
      </xdr:nvSpPr>
      <xdr:spPr>
        <a:xfrm>
          <a:off x="5343525" y="41148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95250</xdr:colOff>
      <xdr:row>86</xdr:row>
      <xdr:rowOff>0</xdr:rowOff>
    </xdr:from>
    <xdr:to>
      <xdr:col>17</xdr:col>
      <xdr:colOff>104775</xdr:colOff>
      <xdr:row>89</xdr:row>
      <xdr:rowOff>0</xdr:rowOff>
    </xdr:to>
    <xdr:sp macro="" textlink="">
      <xdr:nvSpPr>
        <xdr:cNvPr id="114" name="二等辺三角形 113"/>
        <xdr:cNvSpPr/>
      </xdr:nvSpPr>
      <xdr:spPr>
        <a:xfrm>
          <a:off x="2447925" y="10810875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95250</xdr:colOff>
      <xdr:row>86</xdr:row>
      <xdr:rowOff>0</xdr:rowOff>
    </xdr:from>
    <xdr:to>
      <xdr:col>33</xdr:col>
      <xdr:colOff>104775</xdr:colOff>
      <xdr:row>89</xdr:row>
      <xdr:rowOff>0</xdr:rowOff>
    </xdr:to>
    <xdr:sp macro="" textlink="">
      <xdr:nvSpPr>
        <xdr:cNvPr id="115" name="二等辺三角形 114"/>
        <xdr:cNvSpPr/>
      </xdr:nvSpPr>
      <xdr:spPr>
        <a:xfrm>
          <a:off x="5343525" y="10810875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4</xdr:row>
      <xdr:rowOff>0</xdr:rowOff>
    </xdr:from>
    <xdr:to>
      <xdr:col>17</xdr:col>
      <xdr:colOff>104775</xdr:colOff>
      <xdr:row>7</xdr:row>
      <xdr:rowOff>0</xdr:rowOff>
    </xdr:to>
    <xdr:sp macro="" textlink="">
      <xdr:nvSpPr>
        <xdr:cNvPr id="2" name="二等辺三角形 1"/>
        <xdr:cNvSpPr/>
      </xdr:nvSpPr>
      <xdr:spPr>
        <a:xfrm>
          <a:off x="2447925" y="6858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95250</xdr:colOff>
      <xdr:row>4</xdr:row>
      <xdr:rowOff>0</xdr:rowOff>
    </xdr:from>
    <xdr:to>
      <xdr:col>33</xdr:col>
      <xdr:colOff>104775</xdr:colOff>
      <xdr:row>7</xdr:row>
      <xdr:rowOff>0</xdr:rowOff>
    </xdr:to>
    <xdr:sp macro="" textlink="">
      <xdr:nvSpPr>
        <xdr:cNvPr id="3" name="二等辺三角形 2"/>
        <xdr:cNvSpPr/>
      </xdr:nvSpPr>
      <xdr:spPr>
        <a:xfrm>
          <a:off x="5343525" y="6858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95250</xdr:colOff>
      <xdr:row>4</xdr:row>
      <xdr:rowOff>0</xdr:rowOff>
    </xdr:from>
    <xdr:to>
      <xdr:col>50</xdr:col>
      <xdr:colOff>104775</xdr:colOff>
      <xdr:row>7</xdr:row>
      <xdr:rowOff>0</xdr:rowOff>
    </xdr:to>
    <xdr:sp macro="" textlink="">
      <xdr:nvSpPr>
        <xdr:cNvPr id="4" name="二等辺三角形 3"/>
        <xdr:cNvSpPr/>
      </xdr:nvSpPr>
      <xdr:spPr>
        <a:xfrm>
          <a:off x="8420100" y="6858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95250</xdr:colOff>
      <xdr:row>10</xdr:row>
      <xdr:rowOff>0</xdr:rowOff>
    </xdr:from>
    <xdr:to>
      <xdr:col>17</xdr:col>
      <xdr:colOff>104775</xdr:colOff>
      <xdr:row>13</xdr:row>
      <xdr:rowOff>0</xdr:rowOff>
    </xdr:to>
    <xdr:sp macro="" textlink="">
      <xdr:nvSpPr>
        <xdr:cNvPr id="5" name="二等辺三角形 4"/>
        <xdr:cNvSpPr/>
      </xdr:nvSpPr>
      <xdr:spPr>
        <a:xfrm>
          <a:off x="2447925" y="17145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95250</xdr:colOff>
      <xdr:row>10</xdr:row>
      <xdr:rowOff>0</xdr:rowOff>
    </xdr:from>
    <xdr:to>
      <xdr:col>33</xdr:col>
      <xdr:colOff>104775</xdr:colOff>
      <xdr:row>13</xdr:row>
      <xdr:rowOff>0</xdr:rowOff>
    </xdr:to>
    <xdr:sp macro="" textlink="">
      <xdr:nvSpPr>
        <xdr:cNvPr id="6" name="二等辺三角形 5"/>
        <xdr:cNvSpPr/>
      </xdr:nvSpPr>
      <xdr:spPr>
        <a:xfrm>
          <a:off x="5343525" y="17145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95250</xdr:colOff>
      <xdr:row>10</xdr:row>
      <xdr:rowOff>0</xdr:rowOff>
    </xdr:from>
    <xdr:to>
      <xdr:col>50</xdr:col>
      <xdr:colOff>104775</xdr:colOff>
      <xdr:row>13</xdr:row>
      <xdr:rowOff>0</xdr:rowOff>
    </xdr:to>
    <xdr:sp macro="" textlink="">
      <xdr:nvSpPr>
        <xdr:cNvPr id="7" name="二等辺三角形 6"/>
        <xdr:cNvSpPr/>
      </xdr:nvSpPr>
      <xdr:spPr>
        <a:xfrm>
          <a:off x="8420100" y="17145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95250</xdr:colOff>
      <xdr:row>16</xdr:row>
      <xdr:rowOff>0</xdr:rowOff>
    </xdr:from>
    <xdr:to>
      <xdr:col>17</xdr:col>
      <xdr:colOff>104775</xdr:colOff>
      <xdr:row>19</xdr:row>
      <xdr:rowOff>0</xdr:rowOff>
    </xdr:to>
    <xdr:sp macro="" textlink="">
      <xdr:nvSpPr>
        <xdr:cNvPr id="8" name="二等辺三角形 7"/>
        <xdr:cNvSpPr/>
      </xdr:nvSpPr>
      <xdr:spPr>
        <a:xfrm>
          <a:off x="2447925" y="27432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95250</xdr:colOff>
      <xdr:row>16</xdr:row>
      <xdr:rowOff>0</xdr:rowOff>
    </xdr:from>
    <xdr:to>
      <xdr:col>33</xdr:col>
      <xdr:colOff>104775</xdr:colOff>
      <xdr:row>19</xdr:row>
      <xdr:rowOff>0</xdr:rowOff>
    </xdr:to>
    <xdr:sp macro="" textlink="">
      <xdr:nvSpPr>
        <xdr:cNvPr id="9" name="二等辺三角形 8"/>
        <xdr:cNvSpPr/>
      </xdr:nvSpPr>
      <xdr:spPr>
        <a:xfrm>
          <a:off x="5343525" y="27432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95250</xdr:colOff>
      <xdr:row>16</xdr:row>
      <xdr:rowOff>0</xdr:rowOff>
    </xdr:from>
    <xdr:to>
      <xdr:col>50</xdr:col>
      <xdr:colOff>104775</xdr:colOff>
      <xdr:row>19</xdr:row>
      <xdr:rowOff>0</xdr:rowOff>
    </xdr:to>
    <xdr:sp macro="" textlink="">
      <xdr:nvSpPr>
        <xdr:cNvPr id="10" name="二等辺三角形 9"/>
        <xdr:cNvSpPr/>
      </xdr:nvSpPr>
      <xdr:spPr>
        <a:xfrm>
          <a:off x="8420100" y="27432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95250</xdr:colOff>
      <xdr:row>29</xdr:row>
      <xdr:rowOff>0</xdr:rowOff>
    </xdr:from>
    <xdr:to>
      <xdr:col>17</xdr:col>
      <xdr:colOff>104775</xdr:colOff>
      <xdr:row>32</xdr:row>
      <xdr:rowOff>0</xdr:rowOff>
    </xdr:to>
    <xdr:sp macro="" textlink="">
      <xdr:nvSpPr>
        <xdr:cNvPr id="11" name="二等辺三角形 10"/>
        <xdr:cNvSpPr/>
      </xdr:nvSpPr>
      <xdr:spPr>
        <a:xfrm>
          <a:off x="2447925" y="497205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95250</xdr:colOff>
      <xdr:row>29</xdr:row>
      <xdr:rowOff>0</xdr:rowOff>
    </xdr:from>
    <xdr:to>
      <xdr:col>33</xdr:col>
      <xdr:colOff>104775</xdr:colOff>
      <xdr:row>32</xdr:row>
      <xdr:rowOff>0</xdr:rowOff>
    </xdr:to>
    <xdr:sp macro="" textlink="">
      <xdr:nvSpPr>
        <xdr:cNvPr id="12" name="二等辺三角形 11"/>
        <xdr:cNvSpPr/>
      </xdr:nvSpPr>
      <xdr:spPr>
        <a:xfrm>
          <a:off x="5343525" y="497205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95250</xdr:colOff>
      <xdr:row>29</xdr:row>
      <xdr:rowOff>0</xdr:rowOff>
    </xdr:from>
    <xdr:to>
      <xdr:col>50</xdr:col>
      <xdr:colOff>104775</xdr:colOff>
      <xdr:row>32</xdr:row>
      <xdr:rowOff>0</xdr:rowOff>
    </xdr:to>
    <xdr:sp macro="" textlink="">
      <xdr:nvSpPr>
        <xdr:cNvPr id="13" name="二等辺三角形 12"/>
        <xdr:cNvSpPr/>
      </xdr:nvSpPr>
      <xdr:spPr>
        <a:xfrm>
          <a:off x="8420100" y="394335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95250</xdr:colOff>
      <xdr:row>43</xdr:row>
      <xdr:rowOff>0</xdr:rowOff>
    </xdr:from>
    <xdr:to>
      <xdr:col>33</xdr:col>
      <xdr:colOff>104775</xdr:colOff>
      <xdr:row>46</xdr:row>
      <xdr:rowOff>0</xdr:rowOff>
    </xdr:to>
    <xdr:sp macro="" textlink="">
      <xdr:nvSpPr>
        <xdr:cNvPr id="29" name="二等辺三角形 28"/>
        <xdr:cNvSpPr/>
      </xdr:nvSpPr>
      <xdr:spPr>
        <a:xfrm>
          <a:off x="5343525" y="115062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95250</xdr:colOff>
      <xdr:row>49</xdr:row>
      <xdr:rowOff>0</xdr:rowOff>
    </xdr:from>
    <xdr:to>
      <xdr:col>33</xdr:col>
      <xdr:colOff>104775</xdr:colOff>
      <xdr:row>52</xdr:row>
      <xdr:rowOff>0</xdr:rowOff>
    </xdr:to>
    <xdr:sp macro="" textlink="">
      <xdr:nvSpPr>
        <xdr:cNvPr id="31" name="二等辺三角形 30"/>
        <xdr:cNvSpPr/>
      </xdr:nvSpPr>
      <xdr:spPr>
        <a:xfrm>
          <a:off x="5343525" y="125349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104775</xdr:colOff>
      <xdr:row>37</xdr:row>
      <xdr:rowOff>9525</xdr:rowOff>
    </xdr:from>
    <xdr:to>
      <xdr:col>50</xdr:col>
      <xdr:colOff>104775</xdr:colOff>
      <xdr:row>40</xdr:row>
      <xdr:rowOff>0</xdr:rowOff>
    </xdr:to>
    <xdr:sp macro="" textlink="">
      <xdr:nvSpPr>
        <xdr:cNvPr id="34" name="正方形/長方形 33"/>
        <xdr:cNvSpPr/>
      </xdr:nvSpPr>
      <xdr:spPr>
        <a:xfrm>
          <a:off x="8429625" y="10487025"/>
          <a:ext cx="723900" cy="504825"/>
        </a:xfrm>
        <a:prstGeom prst="rect">
          <a:avLst/>
        </a:prstGeom>
        <a:noFill/>
        <a:ln w="222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104774</xdr:colOff>
      <xdr:row>43</xdr:row>
      <xdr:rowOff>19050</xdr:rowOff>
    </xdr:from>
    <xdr:to>
      <xdr:col>50</xdr:col>
      <xdr:colOff>95249</xdr:colOff>
      <xdr:row>46</xdr:row>
      <xdr:rowOff>0</xdr:rowOff>
    </xdr:to>
    <xdr:sp macro="" textlink="">
      <xdr:nvSpPr>
        <xdr:cNvPr id="35" name="正方形/長方形 34"/>
        <xdr:cNvSpPr/>
      </xdr:nvSpPr>
      <xdr:spPr>
        <a:xfrm>
          <a:off x="8429624" y="11525250"/>
          <a:ext cx="714375" cy="495300"/>
        </a:xfrm>
        <a:prstGeom prst="rect">
          <a:avLst/>
        </a:prstGeom>
        <a:noFill/>
        <a:ln w="222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104775</xdr:colOff>
      <xdr:row>49</xdr:row>
      <xdr:rowOff>19050</xdr:rowOff>
    </xdr:from>
    <xdr:to>
      <xdr:col>50</xdr:col>
      <xdr:colOff>85725</xdr:colOff>
      <xdr:row>52</xdr:row>
      <xdr:rowOff>0</xdr:rowOff>
    </xdr:to>
    <xdr:sp macro="" textlink="">
      <xdr:nvSpPr>
        <xdr:cNvPr id="36" name="正方形/長方形 35"/>
        <xdr:cNvSpPr/>
      </xdr:nvSpPr>
      <xdr:spPr>
        <a:xfrm>
          <a:off x="8429625" y="12553950"/>
          <a:ext cx="704850" cy="495300"/>
        </a:xfrm>
        <a:prstGeom prst="rect">
          <a:avLst/>
        </a:prstGeom>
        <a:noFill/>
        <a:ln w="222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</xdr:colOff>
      <xdr:row>55</xdr:row>
      <xdr:rowOff>85725</xdr:rowOff>
    </xdr:from>
    <xdr:to>
      <xdr:col>16</xdr:col>
      <xdr:colOff>0</xdr:colOff>
      <xdr:row>55</xdr:row>
      <xdr:rowOff>85725</xdr:rowOff>
    </xdr:to>
    <xdr:cxnSp macro="">
      <xdr:nvCxnSpPr>
        <xdr:cNvPr id="38" name="直線コネクタ 37"/>
        <xdr:cNvCxnSpPr/>
      </xdr:nvCxnSpPr>
      <xdr:spPr>
        <a:xfrm>
          <a:off x="2724150" y="13649325"/>
          <a:ext cx="171450" cy="0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9525</xdr:colOff>
      <xdr:row>55</xdr:row>
      <xdr:rowOff>85725</xdr:rowOff>
    </xdr:from>
    <xdr:to>
      <xdr:col>32</xdr:col>
      <xdr:colOff>0</xdr:colOff>
      <xdr:row>55</xdr:row>
      <xdr:rowOff>85725</xdr:rowOff>
    </xdr:to>
    <xdr:cxnSp macro="">
      <xdr:nvCxnSpPr>
        <xdr:cNvPr id="39" name="直線コネクタ 38"/>
        <xdr:cNvCxnSpPr/>
      </xdr:nvCxnSpPr>
      <xdr:spPr>
        <a:xfrm>
          <a:off x="5619750" y="13649325"/>
          <a:ext cx="171450" cy="0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57</xdr:row>
      <xdr:rowOff>85725</xdr:rowOff>
    </xdr:from>
    <xdr:to>
      <xdr:col>16</xdr:col>
      <xdr:colOff>0</xdr:colOff>
      <xdr:row>57</xdr:row>
      <xdr:rowOff>85725</xdr:rowOff>
    </xdr:to>
    <xdr:cxnSp macro="">
      <xdr:nvCxnSpPr>
        <xdr:cNvPr id="40" name="直線コネクタ 39"/>
        <xdr:cNvCxnSpPr/>
      </xdr:nvCxnSpPr>
      <xdr:spPr>
        <a:xfrm>
          <a:off x="2724150" y="13992225"/>
          <a:ext cx="171450" cy="0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9525</xdr:colOff>
      <xdr:row>57</xdr:row>
      <xdr:rowOff>85725</xdr:rowOff>
    </xdr:from>
    <xdr:to>
      <xdr:col>32</xdr:col>
      <xdr:colOff>0</xdr:colOff>
      <xdr:row>57</xdr:row>
      <xdr:rowOff>85725</xdr:rowOff>
    </xdr:to>
    <xdr:cxnSp macro="">
      <xdr:nvCxnSpPr>
        <xdr:cNvPr id="41" name="直線コネクタ 40"/>
        <xdr:cNvCxnSpPr/>
      </xdr:nvCxnSpPr>
      <xdr:spPr>
        <a:xfrm>
          <a:off x="5619750" y="13992225"/>
          <a:ext cx="171450" cy="0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9525</xdr:colOff>
      <xdr:row>55</xdr:row>
      <xdr:rowOff>85725</xdr:rowOff>
    </xdr:from>
    <xdr:to>
      <xdr:col>49</xdr:col>
      <xdr:colOff>0</xdr:colOff>
      <xdr:row>55</xdr:row>
      <xdr:rowOff>85725</xdr:rowOff>
    </xdr:to>
    <xdr:cxnSp macro="">
      <xdr:nvCxnSpPr>
        <xdr:cNvPr id="42" name="直線コネクタ 41"/>
        <xdr:cNvCxnSpPr/>
      </xdr:nvCxnSpPr>
      <xdr:spPr>
        <a:xfrm>
          <a:off x="8696325" y="13649325"/>
          <a:ext cx="171450" cy="0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</xdr:colOff>
      <xdr:row>37</xdr:row>
      <xdr:rowOff>0</xdr:rowOff>
    </xdr:from>
    <xdr:to>
      <xdr:col>17</xdr:col>
      <xdr:colOff>104775</xdr:colOff>
      <xdr:row>40</xdr:row>
      <xdr:rowOff>0</xdr:rowOff>
    </xdr:to>
    <xdr:sp macro="" textlink="">
      <xdr:nvSpPr>
        <xdr:cNvPr id="43" name="二等辺三角形 42"/>
        <xdr:cNvSpPr/>
      </xdr:nvSpPr>
      <xdr:spPr>
        <a:xfrm>
          <a:off x="2447925" y="104775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85725</xdr:colOff>
      <xdr:row>37</xdr:row>
      <xdr:rowOff>0</xdr:rowOff>
    </xdr:from>
    <xdr:to>
      <xdr:col>33</xdr:col>
      <xdr:colOff>95250</xdr:colOff>
      <xdr:row>40</xdr:row>
      <xdr:rowOff>0</xdr:rowOff>
    </xdr:to>
    <xdr:sp macro="" textlink="">
      <xdr:nvSpPr>
        <xdr:cNvPr id="44" name="二等辺三角形 43"/>
        <xdr:cNvSpPr/>
      </xdr:nvSpPr>
      <xdr:spPr>
        <a:xfrm>
          <a:off x="5334000" y="6353175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95250</xdr:colOff>
      <xdr:row>43</xdr:row>
      <xdr:rowOff>0</xdr:rowOff>
    </xdr:from>
    <xdr:to>
      <xdr:col>17</xdr:col>
      <xdr:colOff>104775</xdr:colOff>
      <xdr:row>46</xdr:row>
      <xdr:rowOff>0</xdr:rowOff>
    </xdr:to>
    <xdr:sp macro="" textlink="">
      <xdr:nvSpPr>
        <xdr:cNvPr id="45" name="二等辺三角形 44"/>
        <xdr:cNvSpPr/>
      </xdr:nvSpPr>
      <xdr:spPr>
        <a:xfrm>
          <a:off x="2447925" y="115062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95250</xdr:colOff>
      <xdr:row>49</xdr:row>
      <xdr:rowOff>0</xdr:rowOff>
    </xdr:from>
    <xdr:to>
      <xdr:col>17</xdr:col>
      <xdr:colOff>104775</xdr:colOff>
      <xdr:row>52</xdr:row>
      <xdr:rowOff>0</xdr:rowOff>
    </xdr:to>
    <xdr:sp macro="" textlink="">
      <xdr:nvSpPr>
        <xdr:cNvPr id="47" name="二等辺三角形 46"/>
        <xdr:cNvSpPr/>
      </xdr:nvSpPr>
      <xdr:spPr>
        <a:xfrm>
          <a:off x="2447925" y="125349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95250</xdr:colOff>
      <xdr:row>49</xdr:row>
      <xdr:rowOff>0</xdr:rowOff>
    </xdr:from>
    <xdr:to>
      <xdr:col>33</xdr:col>
      <xdr:colOff>104775</xdr:colOff>
      <xdr:row>52</xdr:row>
      <xdr:rowOff>0</xdr:rowOff>
    </xdr:to>
    <xdr:sp macro="" textlink="">
      <xdr:nvSpPr>
        <xdr:cNvPr id="48" name="二等辺三角形 47"/>
        <xdr:cNvSpPr/>
      </xdr:nvSpPr>
      <xdr:spPr>
        <a:xfrm>
          <a:off x="5343525" y="125349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57150</xdr:colOff>
      <xdr:row>63</xdr:row>
      <xdr:rowOff>0</xdr:rowOff>
    </xdr:from>
    <xdr:to>
      <xdr:col>17</xdr:col>
      <xdr:colOff>66675</xdr:colOff>
      <xdr:row>66</xdr:row>
      <xdr:rowOff>0</xdr:rowOff>
    </xdr:to>
    <xdr:sp macro="" textlink="">
      <xdr:nvSpPr>
        <xdr:cNvPr id="49" name="二等辺三角形 48"/>
        <xdr:cNvSpPr/>
      </xdr:nvSpPr>
      <xdr:spPr>
        <a:xfrm>
          <a:off x="2409825" y="10810875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95250</xdr:colOff>
      <xdr:row>63</xdr:row>
      <xdr:rowOff>0</xdr:rowOff>
    </xdr:from>
    <xdr:to>
      <xdr:col>33</xdr:col>
      <xdr:colOff>104775</xdr:colOff>
      <xdr:row>66</xdr:row>
      <xdr:rowOff>0</xdr:rowOff>
    </xdr:to>
    <xdr:sp macro="" textlink="">
      <xdr:nvSpPr>
        <xdr:cNvPr id="50" name="二等辺三角形 49"/>
        <xdr:cNvSpPr/>
      </xdr:nvSpPr>
      <xdr:spPr>
        <a:xfrm>
          <a:off x="5343525" y="14935200"/>
          <a:ext cx="733425" cy="514350"/>
        </a:xfrm>
        <a:prstGeom prst="triangle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104775</xdr:colOff>
      <xdr:row>63</xdr:row>
      <xdr:rowOff>19050</xdr:rowOff>
    </xdr:from>
    <xdr:to>
      <xdr:col>50</xdr:col>
      <xdr:colOff>85725</xdr:colOff>
      <xdr:row>66</xdr:row>
      <xdr:rowOff>0</xdr:rowOff>
    </xdr:to>
    <xdr:sp macro="" textlink="">
      <xdr:nvSpPr>
        <xdr:cNvPr id="54" name="正方形/長方形 53"/>
        <xdr:cNvSpPr/>
      </xdr:nvSpPr>
      <xdr:spPr>
        <a:xfrm>
          <a:off x="8429625" y="14954250"/>
          <a:ext cx="704850" cy="495300"/>
        </a:xfrm>
        <a:prstGeom prst="rect">
          <a:avLst/>
        </a:prstGeom>
        <a:noFill/>
        <a:ln w="222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</xdr:colOff>
      <xdr:row>55</xdr:row>
      <xdr:rowOff>85725</xdr:rowOff>
    </xdr:from>
    <xdr:to>
      <xdr:col>16</xdr:col>
      <xdr:colOff>0</xdr:colOff>
      <xdr:row>55</xdr:row>
      <xdr:rowOff>85725</xdr:rowOff>
    </xdr:to>
    <xdr:cxnSp macro="">
      <xdr:nvCxnSpPr>
        <xdr:cNvPr id="55" name="直線コネクタ 54"/>
        <xdr:cNvCxnSpPr/>
      </xdr:nvCxnSpPr>
      <xdr:spPr>
        <a:xfrm>
          <a:off x="2724150" y="13649325"/>
          <a:ext cx="171450" cy="0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9525</xdr:colOff>
      <xdr:row>55</xdr:row>
      <xdr:rowOff>85725</xdr:rowOff>
    </xdr:from>
    <xdr:to>
      <xdr:col>32</xdr:col>
      <xdr:colOff>0</xdr:colOff>
      <xdr:row>55</xdr:row>
      <xdr:rowOff>85725</xdr:rowOff>
    </xdr:to>
    <xdr:cxnSp macro="">
      <xdr:nvCxnSpPr>
        <xdr:cNvPr id="56" name="直線コネクタ 55"/>
        <xdr:cNvCxnSpPr/>
      </xdr:nvCxnSpPr>
      <xdr:spPr>
        <a:xfrm>
          <a:off x="5619750" y="13649325"/>
          <a:ext cx="171450" cy="0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57</xdr:row>
      <xdr:rowOff>85725</xdr:rowOff>
    </xdr:from>
    <xdr:to>
      <xdr:col>16</xdr:col>
      <xdr:colOff>0</xdr:colOff>
      <xdr:row>57</xdr:row>
      <xdr:rowOff>85725</xdr:rowOff>
    </xdr:to>
    <xdr:cxnSp macro="">
      <xdr:nvCxnSpPr>
        <xdr:cNvPr id="57" name="直線コネクタ 56"/>
        <xdr:cNvCxnSpPr/>
      </xdr:nvCxnSpPr>
      <xdr:spPr>
        <a:xfrm>
          <a:off x="2724150" y="13992225"/>
          <a:ext cx="171450" cy="0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9525</xdr:colOff>
      <xdr:row>57</xdr:row>
      <xdr:rowOff>85725</xdr:rowOff>
    </xdr:from>
    <xdr:to>
      <xdr:col>32</xdr:col>
      <xdr:colOff>0</xdr:colOff>
      <xdr:row>57</xdr:row>
      <xdr:rowOff>85725</xdr:rowOff>
    </xdr:to>
    <xdr:cxnSp macro="">
      <xdr:nvCxnSpPr>
        <xdr:cNvPr id="58" name="直線コネクタ 57"/>
        <xdr:cNvCxnSpPr/>
      </xdr:nvCxnSpPr>
      <xdr:spPr>
        <a:xfrm>
          <a:off x="5619750" y="13992225"/>
          <a:ext cx="171450" cy="0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9525</xdr:colOff>
      <xdr:row>55</xdr:row>
      <xdr:rowOff>85725</xdr:rowOff>
    </xdr:from>
    <xdr:to>
      <xdr:col>49</xdr:col>
      <xdr:colOff>0</xdr:colOff>
      <xdr:row>55</xdr:row>
      <xdr:rowOff>85725</xdr:rowOff>
    </xdr:to>
    <xdr:cxnSp macro="">
      <xdr:nvCxnSpPr>
        <xdr:cNvPr id="59" name="直線コネクタ 58"/>
        <xdr:cNvCxnSpPr/>
      </xdr:nvCxnSpPr>
      <xdr:spPr>
        <a:xfrm>
          <a:off x="8696325" y="13649325"/>
          <a:ext cx="171450" cy="0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Y94"/>
  <sheetViews>
    <sheetView topLeftCell="E1" workbookViewId="0">
      <selection activeCell="AT18" sqref="AT18"/>
    </sheetView>
  </sheetViews>
  <sheetFormatPr defaultRowHeight="13.5"/>
  <cols>
    <col min="1" max="41" width="2.375" customWidth="1"/>
    <col min="42" max="42" width="5.25" bestFit="1" customWidth="1"/>
    <col min="43" max="43" width="8.5" bestFit="1" customWidth="1"/>
    <col min="44" max="44" width="5.25" bestFit="1" customWidth="1"/>
    <col min="45" max="45" width="8.5" bestFit="1" customWidth="1"/>
    <col min="46" max="46" width="5.25" bestFit="1" customWidth="1"/>
    <col min="47" max="47" width="9" bestFit="1" customWidth="1"/>
    <col min="48" max="48" width="5.25" bestFit="1" customWidth="1"/>
    <col min="49" max="49" width="8.625" bestFit="1" customWidth="1"/>
    <col min="50" max="50" width="5.25" bestFit="1" customWidth="1"/>
    <col min="51" max="51" width="6.5" bestFit="1" customWidth="1"/>
    <col min="52" max="70" width="2.375" customWidth="1"/>
  </cols>
  <sheetData>
    <row r="2" spans="2:30">
      <c r="B2" t="s">
        <v>0</v>
      </c>
    </row>
    <row r="3" spans="2:30">
      <c r="P3" t="s">
        <v>432</v>
      </c>
      <c r="Q3">
        <v>1</v>
      </c>
      <c r="R3">
        <v>2</v>
      </c>
      <c r="S3">
        <v>3</v>
      </c>
      <c r="T3">
        <v>4</v>
      </c>
      <c r="U3">
        <v>5</v>
      </c>
      <c r="W3" t="s">
        <v>436</v>
      </c>
    </row>
    <row r="4" spans="2:30">
      <c r="B4" s="7" t="s">
        <v>21</v>
      </c>
      <c r="C4" s="8"/>
      <c r="D4" s="9"/>
      <c r="E4" s="2">
        <v>1</v>
      </c>
      <c r="F4" s="4" t="s">
        <v>1</v>
      </c>
      <c r="G4" s="5"/>
      <c r="H4" s="4" t="s">
        <v>33</v>
      </c>
      <c r="I4" s="6"/>
      <c r="J4" s="6"/>
      <c r="K4" s="6"/>
      <c r="L4" s="6"/>
      <c r="M4" s="5"/>
      <c r="P4" s="11"/>
      <c r="Q4" s="7">
        <f>COUNTIF(AB_１節!$I$6:$I$100,参加チーム!$F4)+COUNTIF(AB_１節!$N$6:$N$100,参加チーム!$F4)</f>
        <v>2</v>
      </c>
      <c r="R4" s="7">
        <f>COUNTIF(AB_2節!$I$6:$I$100,参加チーム!$F4)+COUNTIF(AB_2節!$N$6:$N$100,参加チーム!$F4)</f>
        <v>2</v>
      </c>
      <c r="S4" s="7">
        <f>COUNTIF(AB_3節!$I$6:$I$100,参加チーム!$F4)+COUNTIF(AB_3節!$N$6:$N$100,参加チーム!$F4)</f>
        <v>2</v>
      </c>
      <c r="T4" s="7">
        <f>COUNTIF(AB_4節!$I$6:$I$100,参加チーム!$F4)+COUNTIF(AB_4節!$N$6:$N$100,参加チーム!$F4)</f>
        <v>0</v>
      </c>
      <c r="U4" s="155">
        <f>COUNTIF(AB_5節!$I$6:$I$100,参加チーム!$F4)+COUNTIF(AB_5節!$N$6:$N$100,参加チーム!$F4)</f>
        <v>2</v>
      </c>
      <c r="V4" s="11"/>
      <c r="W4" s="2">
        <f>SUM(Q4:U4)</f>
        <v>8</v>
      </c>
      <c r="X4" s="11"/>
      <c r="Y4" s="11"/>
      <c r="Z4" s="11"/>
      <c r="AA4" s="11"/>
    </row>
    <row r="5" spans="2:30">
      <c r="B5" s="10"/>
      <c r="C5" s="11"/>
      <c r="D5" s="12"/>
      <c r="E5" s="2">
        <v>2</v>
      </c>
      <c r="F5" s="4" t="s">
        <v>2</v>
      </c>
      <c r="G5" s="5"/>
      <c r="H5" s="4" t="s">
        <v>34</v>
      </c>
      <c r="I5" s="6"/>
      <c r="J5" s="6"/>
      <c r="K5" s="6"/>
      <c r="L5" s="6"/>
      <c r="M5" s="5"/>
      <c r="P5" s="11"/>
      <c r="Q5" s="7">
        <f>COUNTIF(AB_１節!$I$6:$I$100,参加チーム!$F5)+COUNTIF(AB_１節!$N$6:$N$100,参加チーム!$F5)</f>
        <v>2</v>
      </c>
      <c r="R5" s="7">
        <f>COUNTIF(AB_2節!$I$6:$I$100,参加チーム!$F5)+COUNTIF(AB_2節!$N$6:$N$100,参加チーム!$F5)</f>
        <v>2</v>
      </c>
      <c r="S5" s="7">
        <f>COUNTIF(AB_3節!$I$6:$I$100,参加チーム!$F5)+COUNTIF(AB_3節!$N$6:$N$100,参加チーム!$F5)</f>
        <v>2</v>
      </c>
      <c r="T5" s="7">
        <f>COUNTIF(AB_4節!$I$6:$I$100,参加チーム!$F5)+COUNTIF(AB_4節!$N$6:$N$100,参加チーム!$F5)</f>
        <v>0</v>
      </c>
      <c r="U5" s="155">
        <f>COUNTIF(AB_5節!$I$6:$I$100,参加チーム!$F5)+COUNTIF(AB_5節!$N$6:$N$100,参加チーム!$F5)</f>
        <v>2</v>
      </c>
      <c r="V5" s="11"/>
      <c r="W5" s="2">
        <f t="shared" ref="W5:W13" si="0">SUM(Q5:U5)</f>
        <v>8</v>
      </c>
      <c r="X5" s="11"/>
      <c r="Y5" s="11"/>
      <c r="Z5" s="11"/>
      <c r="AA5" s="11"/>
    </row>
    <row r="6" spans="2:30">
      <c r="B6" s="10"/>
      <c r="C6" s="11"/>
      <c r="D6" s="12"/>
      <c r="E6" s="2">
        <v>3</v>
      </c>
      <c r="F6" s="4" t="s">
        <v>3</v>
      </c>
      <c r="G6" s="5"/>
      <c r="H6" s="4" t="s">
        <v>35</v>
      </c>
      <c r="I6" s="6"/>
      <c r="J6" s="6"/>
      <c r="K6" s="6"/>
      <c r="L6" s="6"/>
      <c r="M6" s="5"/>
      <c r="P6" s="11"/>
      <c r="Q6" s="7">
        <f>COUNTIF(AB_１節!$I$6:$I$100,参加チーム!$F6)+COUNTIF(AB_１節!$N$6:$N$100,参加チーム!$F6)</f>
        <v>2</v>
      </c>
      <c r="R6" s="7">
        <f>COUNTIF(AB_2節!$I$6:$I$100,参加チーム!$F6)+COUNTIF(AB_2節!$N$6:$N$100,参加チーム!$F6)</f>
        <v>2</v>
      </c>
      <c r="S6" s="7">
        <f>COUNTIF(AB_3節!$I$6:$I$100,参加チーム!$F6)+COUNTIF(AB_3節!$N$6:$N$100,参加チーム!$F6)</f>
        <v>2</v>
      </c>
      <c r="T6" s="7">
        <f>COUNTIF(AB_4節!$I$6:$I$100,参加チーム!$F6)+COUNTIF(AB_4節!$N$6:$N$100,参加チーム!$F6)</f>
        <v>2</v>
      </c>
      <c r="U6" s="155">
        <f>COUNTIF(AB_5節!$I$6:$I$100,参加チーム!$F6)+COUNTIF(AB_5節!$N$6:$N$100,参加チーム!$F6)</f>
        <v>0</v>
      </c>
      <c r="V6" s="11"/>
      <c r="W6" s="2">
        <f t="shared" si="0"/>
        <v>8</v>
      </c>
      <c r="X6" s="11"/>
      <c r="Y6" s="11"/>
      <c r="Z6" s="11"/>
      <c r="AA6" s="11"/>
    </row>
    <row r="7" spans="2:30">
      <c r="B7" s="10"/>
      <c r="C7" s="11"/>
      <c r="D7" s="12"/>
      <c r="E7" s="2">
        <v>4</v>
      </c>
      <c r="F7" s="4" t="s">
        <v>4</v>
      </c>
      <c r="G7" s="5"/>
      <c r="H7" s="4" t="s">
        <v>36</v>
      </c>
      <c r="I7" s="6"/>
      <c r="J7" s="6"/>
      <c r="K7" s="6"/>
      <c r="L7" s="6"/>
      <c r="M7" s="5"/>
      <c r="P7" s="11"/>
      <c r="Q7" s="7">
        <f>COUNTIF(AB_１節!$I$6:$I$100,参加チーム!$F7)+COUNTIF(AB_１節!$N$6:$N$100,参加チーム!$F7)</f>
        <v>2</v>
      </c>
      <c r="R7" s="7">
        <f>COUNTIF(AB_2節!$I$6:$I$100,参加チーム!$F7)+COUNTIF(AB_2節!$N$6:$N$100,参加チーム!$F7)</f>
        <v>2</v>
      </c>
      <c r="S7" s="7">
        <f>COUNTIF(AB_3節!$I$6:$I$100,参加チーム!$F7)+COUNTIF(AB_3節!$N$6:$N$100,参加チーム!$F7)</f>
        <v>2</v>
      </c>
      <c r="T7" s="7">
        <f>COUNTIF(AB_4節!$I$6:$I$100,参加チーム!$F7)+COUNTIF(AB_4節!$N$6:$N$100,参加チーム!$F7)</f>
        <v>2</v>
      </c>
      <c r="U7" s="155">
        <f>COUNTIF(AB_5節!$I$6:$I$100,参加チーム!$F7)+COUNTIF(AB_5節!$N$6:$N$100,参加チーム!$F7)</f>
        <v>0</v>
      </c>
      <c r="V7" s="11"/>
      <c r="W7" s="2">
        <f t="shared" si="0"/>
        <v>8</v>
      </c>
      <c r="X7" s="11"/>
      <c r="Y7" s="11"/>
      <c r="Z7" s="11"/>
      <c r="AA7" s="11"/>
    </row>
    <row r="8" spans="2:30">
      <c r="B8" s="10"/>
      <c r="C8" s="11"/>
      <c r="D8" s="12"/>
      <c r="E8" s="2">
        <v>5</v>
      </c>
      <c r="F8" s="4" t="s">
        <v>5</v>
      </c>
      <c r="G8" s="5"/>
      <c r="H8" s="4" t="s">
        <v>37</v>
      </c>
      <c r="I8" s="6"/>
      <c r="J8" s="6"/>
      <c r="K8" s="6"/>
      <c r="L8" s="6"/>
      <c r="M8" s="5"/>
      <c r="P8" s="11"/>
      <c r="Q8" s="7">
        <f>COUNTIF(AB_１節!$I$6:$I$100,参加チーム!$F8)+COUNTIF(AB_１節!$N$6:$N$100,参加チーム!$F8)</f>
        <v>2</v>
      </c>
      <c r="R8" s="7">
        <f>COUNTIF(AB_2節!$I$6:$I$100,参加チーム!$F8)+COUNTIF(AB_2節!$N$6:$N$100,参加チーム!$F8)</f>
        <v>2</v>
      </c>
      <c r="S8" s="7">
        <f>COUNTIF(AB_3節!$I$6:$I$100,参加チーム!$F8)+COUNTIF(AB_3節!$N$6:$N$100,参加チーム!$F8)</f>
        <v>2</v>
      </c>
      <c r="T8" s="7">
        <f>COUNTIF(AB_4節!$I$6:$I$100,参加チーム!$F8)+COUNTIF(AB_4節!$N$6:$N$100,参加チーム!$F8)</f>
        <v>0</v>
      </c>
      <c r="U8" s="155">
        <f>COUNTIF(AB_5節!$I$6:$I$100,参加チーム!$F8)+COUNTIF(AB_5節!$N$6:$N$100,参加チーム!$F8)</f>
        <v>2</v>
      </c>
      <c r="V8" s="11"/>
      <c r="W8" s="2">
        <f t="shared" si="0"/>
        <v>8</v>
      </c>
      <c r="X8" s="11"/>
      <c r="Y8" s="11"/>
      <c r="Z8" s="11"/>
      <c r="AA8" s="11"/>
    </row>
    <row r="9" spans="2:30">
      <c r="B9" s="10"/>
      <c r="C9" s="11"/>
      <c r="D9" s="12"/>
      <c r="E9" s="2">
        <v>6</v>
      </c>
      <c r="F9" s="4" t="s">
        <v>6</v>
      </c>
      <c r="G9" s="5"/>
      <c r="H9" s="4" t="s">
        <v>38</v>
      </c>
      <c r="I9" s="6"/>
      <c r="J9" s="6"/>
      <c r="K9" s="6"/>
      <c r="L9" s="6"/>
      <c r="M9" s="5"/>
      <c r="P9" s="11"/>
      <c r="Q9" s="7">
        <f>COUNTIF(AB_１節!$I$6:$I$100,参加チーム!$F9)+COUNTIF(AB_１節!$N$6:$N$100,参加チーム!$F9)</f>
        <v>2</v>
      </c>
      <c r="R9" s="7">
        <f>COUNTIF(AB_2節!$I$6:$I$100,参加チーム!$F9)+COUNTIF(AB_2節!$N$6:$N$100,参加チーム!$F9)</f>
        <v>2</v>
      </c>
      <c r="S9" s="7">
        <f>COUNTIF(AB_3節!$I$6:$I$100,参加チーム!$F9)+COUNTIF(AB_3節!$N$6:$N$100,参加チーム!$F9)</f>
        <v>2</v>
      </c>
      <c r="T9" s="7">
        <f>COUNTIF(AB_4節!$I$6:$I$100,参加チーム!$F9)+COUNTIF(AB_4節!$N$6:$N$100,参加チーム!$F9)</f>
        <v>0</v>
      </c>
      <c r="U9" s="155">
        <f>COUNTIF(AB_5節!$I$6:$I$100,参加チーム!$F9)+COUNTIF(AB_5節!$N$6:$N$100,参加チーム!$F9)</f>
        <v>2</v>
      </c>
      <c r="V9" s="11"/>
      <c r="W9" s="2">
        <f t="shared" si="0"/>
        <v>8</v>
      </c>
      <c r="X9" s="11"/>
      <c r="Y9" s="11"/>
      <c r="Z9" s="11"/>
      <c r="AA9" s="11"/>
    </row>
    <row r="10" spans="2:30">
      <c r="B10" s="10"/>
      <c r="C10" s="11"/>
      <c r="D10" s="12"/>
      <c r="E10" s="2">
        <v>7</v>
      </c>
      <c r="F10" s="4" t="s">
        <v>7</v>
      </c>
      <c r="G10" s="5"/>
      <c r="H10" s="4" t="s">
        <v>40</v>
      </c>
      <c r="I10" s="6"/>
      <c r="J10" s="6"/>
      <c r="K10" s="6"/>
      <c r="L10" s="6"/>
      <c r="M10" s="5"/>
      <c r="P10" s="11"/>
      <c r="Q10" s="7">
        <f>COUNTIF(AB_１節!$I$6:$I$100,参加チーム!$F10)+COUNTIF(AB_１節!$N$6:$N$100,参加チーム!$F10)</f>
        <v>2</v>
      </c>
      <c r="R10" s="7">
        <f>COUNTIF(AB_2節!$I$6:$I$100,参加チーム!$F10)+COUNTIF(AB_2節!$N$6:$N$100,参加チーム!$F10)</f>
        <v>2</v>
      </c>
      <c r="S10" s="7">
        <f>COUNTIF(AB_3節!$I$6:$I$100,参加チーム!$F10)+COUNTIF(AB_3節!$N$6:$N$100,参加チーム!$F10)</f>
        <v>2</v>
      </c>
      <c r="T10" s="7">
        <f>COUNTIF(AB_4節!$I$6:$I$100,参加チーム!$F10)+COUNTIF(AB_4節!$N$6:$N$100,参加チーム!$F10)</f>
        <v>0</v>
      </c>
      <c r="U10" s="155">
        <f>COUNTIF(AB_5節!$I$6:$I$100,参加チーム!$F10)+COUNTIF(AB_5節!$N$6:$N$100,参加チーム!$F10)</f>
        <v>2</v>
      </c>
      <c r="V10" s="11"/>
      <c r="W10" s="2">
        <f t="shared" si="0"/>
        <v>8</v>
      </c>
      <c r="X10" s="11"/>
      <c r="Y10" s="11"/>
      <c r="Z10" s="11"/>
      <c r="AA10" s="11"/>
    </row>
    <row r="11" spans="2:30">
      <c r="B11" s="10"/>
      <c r="C11" s="11"/>
      <c r="D11" s="12"/>
      <c r="E11" s="2">
        <v>8</v>
      </c>
      <c r="F11" s="4" t="s">
        <v>8</v>
      </c>
      <c r="G11" s="5"/>
      <c r="H11" s="4" t="s">
        <v>113</v>
      </c>
      <c r="I11" s="6"/>
      <c r="J11" s="6"/>
      <c r="K11" s="6"/>
      <c r="L11" s="6"/>
      <c r="M11" s="5"/>
      <c r="P11" s="11"/>
      <c r="Q11" s="7">
        <f>COUNTIF(AB_１節!$I$6:$I$100,参加チーム!$F11)+COUNTIF(AB_１節!$N$6:$N$100,参加チーム!$F11)</f>
        <v>2</v>
      </c>
      <c r="R11" s="7">
        <f>COUNTIF(AB_2節!$I$6:$I$100,参加チーム!$F11)+COUNTIF(AB_2節!$N$6:$N$100,参加チーム!$F11)</f>
        <v>2</v>
      </c>
      <c r="S11" s="7">
        <f>COUNTIF(AB_3節!$I$6:$I$100,参加チーム!$F11)+COUNTIF(AB_3節!$N$6:$N$100,参加チーム!$F11)</f>
        <v>2</v>
      </c>
      <c r="T11" s="7">
        <f>COUNTIF(AB_4節!$I$6:$I$100,参加チーム!$F11)+COUNTIF(AB_4節!$N$6:$N$100,参加チーム!$F11)</f>
        <v>2</v>
      </c>
      <c r="U11" s="155">
        <f>COUNTIF(AB_5節!$I$6:$I$100,参加チーム!$F11)+COUNTIF(AB_5節!$N$6:$N$100,参加チーム!$F11)</f>
        <v>0</v>
      </c>
      <c r="V11" s="11"/>
      <c r="W11" s="2">
        <f t="shared" si="0"/>
        <v>8</v>
      </c>
      <c r="X11" s="11"/>
      <c r="Y11" s="11"/>
      <c r="Z11" s="11"/>
      <c r="AA11" s="11"/>
    </row>
    <row r="12" spans="2:30">
      <c r="B12" s="10"/>
      <c r="C12" s="11"/>
      <c r="D12" s="12"/>
      <c r="E12" s="2">
        <v>9</v>
      </c>
      <c r="F12" s="4" t="s">
        <v>9</v>
      </c>
      <c r="G12" s="5"/>
      <c r="H12" s="4" t="s">
        <v>41</v>
      </c>
      <c r="I12" s="6"/>
      <c r="J12" s="6"/>
      <c r="K12" s="6"/>
      <c r="L12" s="6"/>
      <c r="M12" s="5"/>
      <c r="P12" s="11"/>
      <c r="Q12" s="7">
        <f>COUNTIF(AB_１節!$I$6:$I$100,参加チーム!$F12)+COUNTIF(AB_１節!$N$6:$N$100,参加チーム!$F12)</f>
        <v>2</v>
      </c>
      <c r="R12" s="7">
        <f>COUNTIF(AB_2節!$I$6:$I$100,参加チーム!$F12)+COUNTIF(AB_2節!$N$6:$N$100,参加チーム!$F12)</f>
        <v>2</v>
      </c>
      <c r="S12" s="7">
        <f>COUNTIF(AB_3節!$I$6:$I$100,参加チーム!$F12)+COUNTIF(AB_3節!$N$6:$N$100,参加チーム!$F12)</f>
        <v>2</v>
      </c>
      <c r="T12" s="7">
        <f>COUNTIF(AB_4節!$I$6:$I$100,参加チーム!$F12)+COUNTIF(AB_4節!$N$6:$N$100,参加チーム!$F12)</f>
        <v>0</v>
      </c>
      <c r="U12" s="155">
        <f>COUNTIF(AB_5節!$I$6:$I$100,参加チーム!$F12)+COUNTIF(AB_5節!$N$6:$N$100,参加チーム!$F12)</f>
        <v>2</v>
      </c>
      <c r="V12" s="11"/>
      <c r="W12" s="2">
        <f t="shared" si="0"/>
        <v>8</v>
      </c>
      <c r="X12" s="11"/>
      <c r="Y12" s="11"/>
      <c r="Z12" s="11"/>
      <c r="AA12" s="11"/>
    </row>
    <row r="13" spans="2:30">
      <c r="B13" s="13"/>
      <c r="C13" s="14"/>
      <c r="D13" s="15"/>
      <c r="E13" s="3">
        <v>10</v>
      </c>
      <c r="F13" s="4" t="s">
        <v>124</v>
      </c>
      <c r="G13" s="5"/>
      <c r="H13" s="4"/>
      <c r="I13" s="6"/>
      <c r="J13" s="6"/>
      <c r="K13" s="6"/>
      <c r="L13" s="6"/>
      <c r="M13" s="5"/>
      <c r="P13" s="11"/>
      <c r="Q13" s="7">
        <f>COUNTIF(AB_１節!$I$6:$I$100,参加チーム!$F13)+COUNTIF(AB_１節!$N$6:$N$100,参加チーム!$F13)</f>
        <v>0</v>
      </c>
      <c r="R13" s="7">
        <f>COUNTIF(AB_2節!$I$6:$I$100,参加チーム!$F13)+COUNTIF(AB_2節!$N$6:$N$100,参加チーム!$F13)</f>
        <v>0</v>
      </c>
      <c r="S13" s="7">
        <f>COUNTIF(AB_3節!$I$6:$I$100,参加チーム!$F13)+COUNTIF(AB_3節!$N$6:$N$100,参加チーム!$F13)</f>
        <v>0</v>
      </c>
      <c r="T13" s="7">
        <f>COUNTIF(AB_4節!$I$6:$I$100,参加チーム!$F13)+COUNTIF(AB_4節!$N$6:$N$100,参加チーム!$F13)</f>
        <v>0</v>
      </c>
      <c r="U13" s="155">
        <f>COUNTIF(AB_5節!$I$6:$I$100,参加チーム!$F13)+COUNTIF(AB_5節!$N$6:$N$100,参加チーム!$F13)</f>
        <v>0</v>
      </c>
      <c r="V13" s="11"/>
      <c r="W13" s="2">
        <f t="shared" si="0"/>
        <v>0</v>
      </c>
      <c r="X13" s="11"/>
      <c r="Y13" s="11"/>
      <c r="Z13" s="11"/>
      <c r="AA13" s="11"/>
    </row>
    <row r="14" spans="2:30">
      <c r="P14" s="11"/>
      <c r="Q14" s="7">
        <f>COUNTIF(AB_１節!$I$6:$I$100,参加チーム!$F14)+COUNTIF(AB_１節!$N$6:$N$100,参加チーム!$F14)</f>
        <v>0</v>
      </c>
      <c r="R14" s="7">
        <f>COUNTIF(AB_2節!$I$6:$I$100,参加チーム!$F14)+COUNTIF(AB_2節!$N$6:$N$100,参加チーム!$F14)</f>
        <v>0</v>
      </c>
      <c r="S14" s="7">
        <f>COUNTIF(AB_3節!$I$6:$I$100,参加チーム!$F14)+COUNTIF(AB_3節!$N$6:$N$100,参加チーム!$F14)</f>
        <v>0</v>
      </c>
      <c r="T14" s="7">
        <f>COUNTIF(AB_4節!$I$6:$I$100,参加チーム!$F14)+COUNTIF(AB_4節!$N$6:$N$100,参加チーム!$F14)</f>
        <v>0</v>
      </c>
      <c r="U14" s="155">
        <f>COUNTIF(AB_5節!$I$6:$I$100,参加チーム!$F14)+COUNTIF(AB_5節!$N$6:$N$100,参加チーム!$F14)</f>
        <v>0</v>
      </c>
      <c r="V14" s="11"/>
      <c r="W14" s="2">
        <f t="shared" ref="W14:W35" si="1">SUM(Q14:U14)</f>
        <v>0</v>
      </c>
      <c r="X14" s="11"/>
      <c r="Y14" s="11"/>
      <c r="Z14" s="11"/>
      <c r="AA14" s="11"/>
      <c r="AD14" s="1"/>
    </row>
    <row r="15" spans="2:30">
      <c r="B15" s="7" t="s">
        <v>22</v>
      </c>
      <c r="C15" s="8"/>
      <c r="D15" s="9"/>
      <c r="E15" s="2">
        <v>1</v>
      </c>
      <c r="F15" s="4" t="s">
        <v>11</v>
      </c>
      <c r="G15" s="5"/>
      <c r="H15" s="4" t="s">
        <v>114</v>
      </c>
      <c r="I15" s="6"/>
      <c r="J15" s="6"/>
      <c r="K15" s="6"/>
      <c r="L15" s="6"/>
      <c r="M15" s="5"/>
      <c r="P15" s="11"/>
      <c r="Q15" s="7">
        <f>COUNTIF(AB_１節!$I$6:$I$100,参加チーム!$F15)+COUNTIF(AB_１節!$N$6:$N$100,参加チーム!$F15)</f>
        <v>2</v>
      </c>
      <c r="R15" s="7">
        <f>COUNTIF(AB_2節!$I$6:$I$100,参加チーム!$F15)+COUNTIF(AB_2節!$N$6:$N$100,参加チーム!$F15)</f>
        <v>2</v>
      </c>
      <c r="S15" s="7">
        <f>COUNTIF(AB_3節!$I$6:$I$100,参加チーム!$F15)+COUNTIF(AB_3節!$N$6:$N$100,参加チーム!$F15)</f>
        <v>2</v>
      </c>
      <c r="T15" s="7">
        <f>COUNTIF(AB_4節!$I$6:$I$100,参加チーム!$F15)+COUNTIF(AB_4節!$N$6:$N$100,参加チーム!$F15)</f>
        <v>0</v>
      </c>
      <c r="U15" s="155">
        <f>COUNTIF(AB_5節!$I$6:$I$100,参加チーム!$F15)+COUNTIF(AB_5節!$N$6:$N$100,参加チーム!$F15)</f>
        <v>2</v>
      </c>
      <c r="V15" s="11"/>
      <c r="W15" s="2">
        <f t="shared" si="1"/>
        <v>8</v>
      </c>
      <c r="X15" s="11"/>
      <c r="Y15" s="11"/>
      <c r="Z15" s="11"/>
      <c r="AA15" s="11"/>
      <c r="AD15" s="1"/>
    </row>
    <row r="16" spans="2:30">
      <c r="B16" s="10"/>
      <c r="C16" s="11"/>
      <c r="D16" s="12"/>
      <c r="E16" s="2">
        <v>2</v>
      </c>
      <c r="F16" s="4" t="s">
        <v>13</v>
      </c>
      <c r="G16" s="5"/>
      <c r="H16" s="4" t="s">
        <v>39</v>
      </c>
      <c r="I16" s="6"/>
      <c r="J16" s="6"/>
      <c r="K16" s="6"/>
      <c r="L16" s="6"/>
      <c r="M16" s="5"/>
      <c r="P16" s="11"/>
      <c r="Q16" s="7">
        <f>COUNTIF(AB_１節!$I$6:$I$100,参加チーム!$F16)+COUNTIF(AB_１節!$N$6:$N$100,参加チーム!$F16)</f>
        <v>2</v>
      </c>
      <c r="R16" s="7">
        <f>COUNTIF(AB_2節!$I$6:$I$100,参加チーム!$F16)+COUNTIF(AB_2節!$N$6:$N$100,参加チーム!$F16)</f>
        <v>2</v>
      </c>
      <c r="S16" s="7">
        <f>COUNTIF(AB_3節!$I$6:$I$100,参加チーム!$F16)+COUNTIF(AB_3節!$N$6:$N$100,参加チーム!$F16)</f>
        <v>2</v>
      </c>
      <c r="T16" s="7">
        <f>COUNTIF(AB_4節!$I$6:$I$100,参加チーム!$F16)+COUNTIF(AB_4節!$N$6:$N$100,参加チーム!$F16)</f>
        <v>0</v>
      </c>
      <c r="U16" s="155">
        <f>COUNTIF(AB_5節!$I$6:$I$100,参加チーム!$F16)+COUNTIF(AB_5節!$N$6:$N$100,参加チーム!$F16)</f>
        <v>2</v>
      </c>
      <c r="V16" s="11"/>
      <c r="W16" s="2">
        <f t="shared" si="1"/>
        <v>8</v>
      </c>
      <c r="X16" s="11"/>
      <c r="Y16" s="11"/>
      <c r="Z16" s="11"/>
      <c r="AA16" s="11"/>
      <c r="AD16" s="1"/>
    </row>
    <row r="17" spans="2:51">
      <c r="B17" s="10"/>
      <c r="C17" s="11"/>
      <c r="D17" s="12"/>
      <c r="E17" s="2">
        <v>3</v>
      </c>
      <c r="F17" s="4" t="s">
        <v>14</v>
      </c>
      <c r="G17" s="5"/>
      <c r="H17" s="4" t="s">
        <v>59</v>
      </c>
      <c r="I17" s="6"/>
      <c r="J17" s="6"/>
      <c r="K17" s="6"/>
      <c r="L17" s="6"/>
      <c r="M17" s="5"/>
      <c r="P17" s="11"/>
      <c r="Q17" s="7">
        <f>COUNTIF(AB_１節!$I$6:$I$100,参加チーム!$F17)+COUNTIF(AB_１節!$N$6:$N$100,参加チーム!$F17)</f>
        <v>2</v>
      </c>
      <c r="R17" s="7">
        <f>COUNTIF(AB_2節!$I$6:$I$100,参加チーム!$F17)+COUNTIF(AB_2節!$N$6:$N$100,参加チーム!$F17)</f>
        <v>2</v>
      </c>
      <c r="S17" s="7">
        <f>COUNTIF(AB_3節!$I$6:$I$100,参加チーム!$F17)+COUNTIF(AB_3節!$N$6:$N$100,参加チーム!$F17)</f>
        <v>2</v>
      </c>
      <c r="T17" s="7">
        <f>COUNTIF(AB_4節!$I$6:$I$100,参加チーム!$F17)+COUNTIF(AB_4節!$N$6:$N$100,参加チーム!$F17)</f>
        <v>0</v>
      </c>
      <c r="U17" s="155">
        <f>COUNTIF(AB_5節!$I$6:$I$100,参加チーム!$F17)+COUNTIF(AB_5節!$N$6:$N$100,参加チーム!$F17)</f>
        <v>2</v>
      </c>
      <c r="V17" s="11"/>
      <c r="W17" s="2">
        <f t="shared" si="1"/>
        <v>8</v>
      </c>
      <c r="X17" s="11"/>
      <c r="Y17" s="11"/>
      <c r="Z17" s="11"/>
      <c r="AA17" s="11"/>
      <c r="AD17" s="1"/>
    </row>
    <row r="18" spans="2:51">
      <c r="B18" s="10"/>
      <c r="C18" s="11"/>
      <c r="D18" s="12"/>
      <c r="E18" s="2">
        <v>4</v>
      </c>
      <c r="F18" s="4" t="s">
        <v>15</v>
      </c>
      <c r="G18" s="5"/>
      <c r="H18" s="4" t="s">
        <v>43</v>
      </c>
      <c r="I18" s="6"/>
      <c r="J18" s="6"/>
      <c r="K18" s="6"/>
      <c r="L18" s="6"/>
      <c r="M18" s="5"/>
      <c r="P18" s="11"/>
      <c r="Q18" s="7">
        <f>COUNTIF(AB_１節!$I$6:$I$100,参加チーム!$F18)+COUNTIF(AB_１節!$N$6:$N$100,参加チーム!$F18)</f>
        <v>2</v>
      </c>
      <c r="R18" s="7">
        <f>COUNTIF(AB_2節!$I$6:$I$100,参加チーム!$F18)+COUNTIF(AB_2節!$N$6:$N$100,参加チーム!$F18)</f>
        <v>2</v>
      </c>
      <c r="S18" s="7">
        <f>COUNTIF(AB_3節!$I$6:$I$100,参加チーム!$F18)+COUNTIF(AB_3節!$N$6:$N$100,参加チーム!$F18)</f>
        <v>2</v>
      </c>
      <c r="T18" s="7">
        <f>COUNTIF(AB_4節!$I$6:$I$100,参加チーム!$F18)+COUNTIF(AB_4節!$N$6:$N$100,参加チーム!$F18)</f>
        <v>0</v>
      </c>
      <c r="U18" s="155">
        <f>COUNTIF(AB_5節!$I$6:$I$100,参加チーム!$F18)+COUNTIF(AB_5節!$N$6:$N$100,参加チーム!$F18)</f>
        <v>2</v>
      </c>
      <c r="V18" s="11"/>
      <c r="W18" s="2">
        <f t="shared" si="1"/>
        <v>8</v>
      </c>
      <c r="X18" s="11"/>
      <c r="Y18" s="11"/>
      <c r="Z18" s="11"/>
      <c r="AA18" s="11"/>
      <c r="AD18" s="1"/>
    </row>
    <row r="19" spans="2:51">
      <c r="B19" s="10"/>
      <c r="C19" s="11"/>
      <c r="D19" s="12"/>
      <c r="E19" s="2">
        <v>5</v>
      </c>
      <c r="F19" s="4" t="s">
        <v>16</v>
      </c>
      <c r="G19" s="5"/>
      <c r="H19" s="4" t="s">
        <v>44</v>
      </c>
      <c r="I19" s="6"/>
      <c r="J19" s="6"/>
      <c r="K19" s="6"/>
      <c r="L19" s="6"/>
      <c r="M19" s="5"/>
      <c r="P19" s="11"/>
      <c r="Q19" s="7">
        <f>COUNTIF(AB_１節!$I$6:$I$100,参加チーム!$F19)+COUNTIF(AB_１節!$N$6:$N$100,参加チーム!$F19)</f>
        <v>2</v>
      </c>
      <c r="R19" s="7">
        <f>COUNTIF(AB_2節!$I$6:$I$100,参加チーム!$F19)+COUNTIF(AB_2節!$N$6:$N$100,参加チーム!$F19)</f>
        <v>2</v>
      </c>
      <c r="S19" s="7">
        <f>COUNTIF(AB_3節!$I$6:$I$100,参加チーム!$F19)+COUNTIF(AB_3節!$N$6:$N$100,参加チーム!$F19)</f>
        <v>2</v>
      </c>
      <c r="T19" s="7">
        <f>COUNTIF(AB_4節!$I$6:$I$100,参加チーム!$F19)+COUNTIF(AB_4節!$N$6:$N$100,参加チーム!$F19)</f>
        <v>0</v>
      </c>
      <c r="U19" s="155">
        <f>COUNTIF(AB_5節!$I$6:$I$100,参加チーム!$F19)+COUNTIF(AB_5節!$N$6:$N$100,参加チーム!$F19)</f>
        <v>2</v>
      </c>
      <c r="V19" s="11"/>
      <c r="W19" s="2">
        <f t="shared" si="1"/>
        <v>8</v>
      </c>
      <c r="X19" s="11"/>
      <c r="Y19" s="11"/>
      <c r="Z19" s="11"/>
      <c r="AA19" s="11"/>
      <c r="AD19" s="1"/>
    </row>
    <row r="20" spans="2:51">
      <c r="B20" s="10"/>
      <c r="C20" s="11"/>
      <c r="D20" s="12"/>
      <c r="E20" s="2">
        <v>6</v>
      </c>
      <c r="F20" s="4" t="s">
        <v>17</v>
      </c>
      <c r="G20" s="5"/>
      <c r="H20" s="4" t="s">
        <v>45</v>
      </c>
      <c r="I20" s="6"/>
      <c r="J20" s="6"/>
      <c r="K20" s="6"/>
      <c r="L20" s="6"/>
      <c r="M20" s="5"/>
      <c r="P20" s="11"/>
      <c r="Q20" s="7">
        <f>COUNTIF(AB_１節!$I$6:$I$100,参加チーム!$F20)+COUNTIF(AB_１節!$N$6:$N$100,参加チーム!$F20)</f>
        <v>2</v>
      </c>
      <c r="R20" s="7">
        <f>COUNTIF(AB_2節!$I$6:$I$100,参加チーム!$F20)+COUNTIF(AB_2節!$N$6:$N$100,参加チーム!$F20)</f>
        <v>2</v>
      </c>
      <c r="S20" s="7">
        <f>COUNTIF(AB_3節!$I$6:$I$100,参加チーム!$F20)+COUNTIF(AB_3節!$N$6:$N$100,参加チーム!$F20)</f>
        <v>2</v>
      </c>
      <c r="T20" s="7">
        <f>COUNTIF(AB_4節!$I$6:$I$100,参加チーム!$F20)+COUNTIF(AB_4節!$N$6:$N$100,参加チーム!$F20)</f>
        <v>0</v>
      </c>
      <c r="U20" s="155">
        <f>COUNTIF(AB_5節!$I$6:$I$100,参加チーム!$F20)+COUNTIF(AB_5節!$N$6:$N$100,参加チーム!$F20)</f>
        <v>2</v>
      </c>
      <c r="V20" s="11"/>
      <c r="W20" s="2">
        <f t="shared" si="1"/>
        <v>8</v>
      </c>
      <c r="X20" s="11"/>
      <c r="Y20" s="11"/>
      <c r="Z20" s="11"/>
      <c r="AA20" s="11"/>
      <c r="AD20" s="1"/>
    </row>
    <row r="21" spans="2:51">
      <c r="B21" s="10"/>
      <c r="C21" s="11"/>
      <c r="D21" s="12"/>
      <c r="E21" s="2">
        <v>7</v>
      </c>
      <c r="F21" s="4" t="s">
        <v>18</v>
      </c>
      <c r="G21" s="5"/>
      <c r="H21" s="4" t="s">
        <v>46</v>
      </c>
      <c r="I21" s="6"/>
      <c r="J21" s="6"/>
      <c r="K21" s="6"/>
      <c r="L21" s="6"/>
      <c r="M21" s="5"/>
      <c r="P21" s="11"/>
      <c r="Q21" s="7">
        <f>COUNTIF(AB_１節!$I$6:$I$100,参加チーム!$F21)+COUNTIF(AB_１節!$N$6:$N$100,参加チーム!$F21)</f>
        <v>2</v>
      </c>
      <c r="R21" s="7">
        <f>COUNTIF(AB_2節!$I$6:$I$100,参加チーム!$F21)+COUNTIF(AB_2節!$N$6:$N$100,参加チーム!$F21)</f>
        <v>2</v>
      </c>
      <c r="S21" s="7">
        <f>COUNTIF(AB_3節!$I$6:$I$100,参加チーム!$F21)+COUNTIF(AB_3節!$N$6:$N$100,参加チーム!$F21)</f>
        <v>2</v>
      </c>
      <c r="T21" s="7">
        <f>COUNTIF(AB_4節!$I$6:$I$100,参加チーム!$F21)+COUNTIF(AB_4節!$N$6:$N$100,参加チーム!$F21)</f>
        <v>0</v>
      </c>
      <c r="U21" s="155">
        <f>COUNTIF(AB_5節!$I$6:$I$100,参加チーム!$F21)+COUNTIF(AB_5節!$N$6:$N$100,参加チーム!$F21)</f>
        <v>2</v>
      </c>
      <c r="V21" s="11"/>
      <c r="W21" s="2">
        <f t="shared" si="1"/>
        <v>8</v>
      </c>
      <c r="X21" s="11"/>
      <c r="Y21" s="11"/>
      <c r="Z21" s="11"/>
      <c r="AA21" s="11"/>
      <c r="AD21" s="1"/>
    </row>
    <row r="22" spans="2:51">
      <c r="B22" s="10"/>
      <c r="C22" s="11"/>
      <c r="D22" s="12"/>
      <c r="E22" s="2">
        <v>8</v>
      </c>
      <c r="F22" s="4" t="s">
        <v>19</v>
      </c>
      <c r="G22" s="5"/>
      <c r="H22" s="4" t="s">
        <v>47</v>
      </c>
      <c r="I22" s="6"/>
      <c r="J22" s="6"/>
      <c r="K22" s="6"/>
      <c r="L22" s="6"/>
      <c r="M22" s="5"/>
      <c r="P22" s="11"/>
      <c r="Q22" s="7">
        <f>COUNTIF(AB_１節!$I$6:$I$100,参加チーム!$F22)+COUNTIF(AB_１節!$N$6:$N$100,参加チーム!$F22)</f>
        <v>2</v>
      </c>
      <c r="R22" s="7">
        <f>COUNTIF(AB_2節!$I$6:$I$100,参加チーム!$F22)+COUNTIF(AB_2節!$N$6:$N$100,参加チーム!$F22)</f>
        <v>2</v>
      </c>
      <c r="S22" s="7">
        <f>COUNTIF(AB_3節!$I$6:$I$100,参加チーム!$F22)+COUNTIF(AB_3節!$N$6:$N$100,参加チーム!$F22)</f>
        <v>2</v>
      </c>
      <c r="T22" s="7">
        <f>COUNTIF(AB_4節!$I$6:$I$100,参加チーム!$F22)+COUNTIF(AB_4節!$N$6:$N$100,参加チーム!$F22)</f>
        <v>0</v>
      </c>
      <c r="U22" s="155">
        <f>COUNTIF(AB_5節!$I$6:$I$100,参加チーム!$F22)+COUNTIF(AB_5節!$N$6:$N$100,参加チーム!$F22)</f>
        <v>2</v>
      </c>
      <c r="V22" s="11"/>
      <c r="W22" s="2">
        <f t="shared" si="1"/>
        <v>8</v>
      </c>
      <c r="X22" s="11"/>
      <c r="Y22" s="11"/>
      <c r="Z22" s="11"/>
      <c r="AA22" s="11"/>
      <c r="AD22" s="1"/>
    </row>
    <row r="23" spans="2:51">
      <c r="B23" s="10"/>
      <c r="C23" s="11"/>
      <c r="D23" s="12"/>
      <c r="E23" s="2">
        <v>9</v>
      </c>
      <c r="F23" s="4" t="s">
        <v>20</v>
      </c>
      <c r="G23" s="5"/>
      <c r="H23" s="4" t="s">
        <v>48</v>
      </c>
      <c r="I23" s="6"/>
      <c r="J23" s="6"/>
      <c r="K23" s="6"/>
      <c r="L23" s="6"/>
      <c r="M23" s="5"/>
      <c r="P23" s="11"/>
      <c r="Q23" s="7">
        <f>COUNTIF(AB_１節!$I$6:$I$100,参加チーム!$F23)+COUNTIF(AB_１節!$N$6:$N$100,参加チーム!$F23)</f>
        <v>2</v>
      </c>
      <c r="R23" s="7">
        <f>COUNTIF(AB_2節!$I$6:$I$100,参加チーム!$F23)+COUNTIF(AB_2節!$N$6:$N$100,参加チーム!$F23)</f>
        <v>2</v>
      </c>
      <c r="S23" s="7">
        <f>COUNTIF(AB_3節!$I$6:$I$100,参加チーム!$F23)+COUNTIF(AB_3節!$N$6:$N$100,参加チーム!$F23)</f>
        <v>2</v>
      </c>
      <c r="T23" s="7">
        <f>COUNTIF(AB_4節!$I$6:$I$100,参加チーム!$F23)+COUNTIF(AB_4節!$N$6:$N$100,参加チーム!$F23)</f>
        <v>0</v>
      </c>
      <c r="U23" s="155">
        <f>COUNTIF(AB_5節!$I$6:$I$100,参加チーム!$F23)+COUNTIF(AB_5節!$N$6:$N$100,参加チーム!$F23)</f>
        <v>2</v>
      </c>
      <c r="V23" s="11"/>
      <c r="W23" s="2">
        <f t="shared" si="1"/>
        <v>8</v>
      </c>
      <c r="X23" s="11"/>
      <c r="Y23" s="11"/>
      <c r="Z23" s="11"/>
      <c r="AA23" s="11"/>
      <c r="AD23" s="1"/>
    </row>
    <row r="24" spans="2:51">
      <c r="B24" s="13"/>
      <c r="C24" s="14"/>
      <c r="D24" s="15"/>
      <c r="E24" s="3">
        <v>10</v>
      </c>
      <c r="F24" s="4" t="s">
        <v>125</v>
      </c>
      <c r="G24" s="5"/>
      <c r="H24" s="4"/>
      <c r="I24" s="6"/>
      <c r="J24" s="6"/>
      <c r="K24" s="6"/>
      <c r="L24" s="6"/>
      <c r="M24" s="5"/>
      <c r="P24" s="11"/>
      <c r="Q24" s="7">
        <f>COUNTIF(AB_１節!$I$6:$I$100,参加チーム!$F24)+COUNTIF(AB_１節!$N$6:$N$100,参加チーム!$F24)</f>
        <v>0</v>
      </c>
      <c r="R24" s="7">
        <f>COUNTIF(AB_2節!$I$6:$I$100,参加チーム!$F24)+COUNTIF(AB_2節!$N$6:$N$100,参加チーム!$F24)</f>
        <v>0</v>
      </c>
      <c r="S24" s="7">
        <f>COUNTIF(AB_3節!$I$6:$I$100,参加チーム!$F24)+COUNTIF(AB_3節!$N$6:$N$100,参加チーム!$F24)</f>
        <v>0</v>
      </c>
      <c r="T24" s="7">
        <f>COUNTIF(AB_4節!$I$6:$I$100,参加チーム!$F24)+COUNTIF(AB_4節!$N$6:$N$100,参加チーム!$F24)</f>
        <v>0</v>
      </c>
      <c r="U24" s="155">
        <f>COUNTIF(AB_5節!$I$6:$I$100,参加チーム!$F24)+COUNTIF(AB_5節!$N$6:$N$100,参加チーム!$F24)</f>
        <v>0</v>
      </c>
      <c r="V24" s="11"/>
      <c r="W24" s="2">
        <f t="shared" si="1"/>
        <v>0</v>
      </c>
      <c r="X24" s="11"/>
      <c r="Y24" s="11"/>
      <c r="Z24" s="11"/>
      <c r="AA24" s="11"/>
      <c r="AD24" s="1"/>
    </row>
    <row r="25" spans="2:51">
      <c r="P25" s="11"/>
      <c r="Q25" s="7">
        <f>COUNTIF(AB_１節!$I$6:$I$100,参加チーム!$F25)+COUNTIF(AB_１節!$N$6:$N$100,参加チーム!$F25)</f>
        <v>0</v>
      </c>
      <c r="R25" s="7">
        <f>COUNTIF(AB_2節!$I$6:$I$100,参加チーム!$F25)+COUNTIF(AB_2節!$N$6:$N$100,参加チーム!$F25)</f>
        <v>0</v>
      </c>
      <c r="S25" s="7">
        <f>COUNTIF(AB_3節!$I$6:$I$100,参加チーム!$F25)+COUNTIF(AB_3節!$N$6:$N$100,参加チーム!$F25)</f>
        <v>0</v>
      </c>
      <c r="T25" s="7">
        <f>COUNTIF(AB_4節!$I$6:$I$100,参加チーム!$F25)+COUNTIF(AB_4節!$N$6:$N$100,参加チーム!$F25)</f>
        <v>0</v>
      </c>
      <c r="U25" s="155">
        <f>COUNTIF(AB_5節!$I$6:$I$100,参加チーム!$F25)+COUNTIF(AB_5節!$N$6:$N$100,参加チーム!$F25)</f>
        <v>0</v>
      </c>
      <c r="V25" s="11"/>
      <c r="W25" s="2">
        <f t="shared" si="1"/>
        <v>0</v>
      </c>
      <c r="X25" s="11"/>
      <c r="Y25" s="11"/>
      <c r="Z25" s="11"/>
      <c r="AA25" s="11"/>
      <c r="AD25" s="1"/>
      <c r="AL25" s="2"/>
      <c r="AM25" s="2"/>
      <c r="AN25" s="2"/>
      <c r="AO25" s="2"/>
      <c r="AP25" s="2" t="s">
        <v>49</v>
      </c>
      <c r="AQ25" s="2" t="s">
        <v>365</v>
      </c>
      <c r="AR25" s="2" t="s">
        <v>51</v>
      </c>
      <c r="AS25" s="2" t="s">
        <v>366</v>
      </c>
      <c r="AT25" s="2" t="s">
        <v>53</v>
      </c>
      <c r="AU25" s="2" t="s">
        <v>54</v>
      </c>
      <c r="AV25" s="2" t="s">
        <v>55</v>
      </c>
      <c r="AW25" s="2" t="s">
        <v>56</v>
      </c>
      <c r="AX25" s="2" t="s">
        <v>57</v>
      </c>
      <c r="AY25" s="2" t="s">
        <v>58</v>
      </c>
    </row>
    <row r="26" spans="2:51">
      <c r="B26" s="7" t="s">
        <v>23</v>
      </c>
      <c r="C26" s="8"/>
      <c r="D26" s="9"/>
      <c r="E26" s="2">
        <v>1</v>
      </c>
      <c r="F26" s="4" t="s">
        <v>24</v>
      </c>
      <c r="G26" s="5"/>
      <c r="H26" s="4" t="s">
        <v>49</v>
      </c>
      <c r="I26" s="6"/>
      <c r="J26" s="6"/>
      <c r="K26" s="6"/>
      <c r="L26" s="6"/>
      <c r="M26" s="5"/>
      <c r="P26" s="11"/>
      <c r="Q26" s="7">
        <f>COUNTIF(AB_１節!$I$6:$I$100,参加チーム!$F26)+COUNTIF(AB_１節!$N$6:$N$100,参加チーム!$F26)</f>
        <v>2</v>
      </c>
      <c r="R26" s="7">
        <f>COUNTIF(AB_2節!$I$6:$I$100,参加チーム!$F26)+COUNTIF(AB_2節!$N$6:$N$100,参加チーム!$F26)</f>
        <v>2</v>
      </c>
      <c r="S26" s="7">
        <f>COUNTIF(AB_3節!$I$6:$I$100,参加チーム!$F26)+COUNTIF(AB_3節!$N$6:$N$100,参加チーム!$F26)</f>
        <v>2</v>
      </c>
      <c r="T26" s="7">
        <f>COUNTIF(AB_4節!$I$6:$I$100,参加チーム!$F26)+COUNTIF(AB_4節!$N$6:$N$100,参加チーム!$F26)</f>
        <v>1</v>
      </c>
      <c r="U26" s="155">
        <f>COUNTIF(AB_5節!$I$6:$I$100,参加チーム!$F26)+COUNTIF(AB_5節!$N$6:$N$100,参加チーム!$F26)</f>
        <v>2</v>
      </c>
      <c r="V26" s="11"/>
      <c r="W26" s="2">
        <f t="shared" si="1"/>
        <v>9</v>
      </c>
      <c r="X26" s="11"/>
      <c r="Y26" s="11"/>
      <c r="Z26" s="11"/>
      <c r="AA26" s="11"/>
      <c r="AD26" s="1"/>
      <c r="AL26" s="4" t="s">
        <v>49</v>
      </c>
      <c r="AM26" s="6"/>
      <c r="AN26" s="6"/>
      <c r="AO26" s="5"/>
      <c r="AP26" s="78"/>
      <c r="AQ26" s="78"/>
      <c r="AR26" s="78"/>
      <c r="AS26" s="78"/>
      <c r="AT26" s="78"/>
      <c r="AU26" s="78"/>
      <c r="AV26" s="78"/>
      <c r="AW26" s="78"/>
      <c r="AX26" s="78"/>
      <c r="AY26" s="78"/>
    </row>
    <row r="27" spans="2:51">
      <c r="B27" s="10"/>
      <c r="C27" s="11"/>
      <c r="D27" s="12"/>
      <c r="E27" s="2">
        <v>2</v>
      </c>
      <c r="F27" s="4" t="s">
        <v>25</v>
      </c>
      <c r="G27" s="5"/>
      <c r="H27" s="4" t="s">
        <v>50</v>
      </c>
      <c r="I27" s="6"/>
      <c r="J27" s="6"/>
      <c r="K27" s="6"/>
      <c r="L27" s="6"/>
      <c r="M27" s="5"/>
      <c r="P27" s="11"/>
      <c r="Q27" s="7">
        <f>COUNTIF(AB_１節!$I$6:$I$100,参加チーム!$F27)+COUNTIF(AB_１節!$N$6:$N$100,参加チーム!$F27)</f>
        <v>2</v>
      </c>
      <c r="R27" s="7">
        <f>COUNTIF(AB_2節!$I$6:$I$100,参加チーム!$F27)+COUNTIF(AB_2節!$N$6:$N$100,参加チーム!$F27)</f>
        <v>2</v>
      </c>
      <c r="S27" s="7">
        <f>COUNTIF(AB_3節!$I$6:$I$100,参加チーム!$F27)+COUNTIF(AB_3節!$N$6:$N$100,参加チーム!$F27)</f>
        <v>2</v>
      </c>
      <c r="T27" s="7">
        <f>COUNTIF(AB_4節!$I$6:$I$100,参加チーム!$F27)+COUNTIF(AB_4節!$N$6:$N$100,参加チーム!$F27)</f>
        <v>1</v>
      </c>
      <c r="U27" s="155">
        <f>COUNTIF(AB_5節!$I$6:$I$100,参加チーム!$F27)+COUNTIF(AB_5節!$N$6:$N$100,参加チーム!$F27)</f>
        <v>2</v>
      </c>
      <c r="V27" s="11"/>
      <c r="W27" s="2">
        <f t="shared" si="1"/>
        <v>9</v>
      </c>
      <c r="X27" s="11"/>
      <c r="Y27" s="11"/>
      <c r="Z27" s="11"/>
      <c r="AA27" s="11"/>
      <c r="AD27" s="1"/>
      <c r="AL27" s="4" t="s">
        <v>365</v>
      </c>
      <c r="AM27" s="6"/>
      <c r="AN27" s="6"/>
      <c r="AO27" s="5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2:51">
      <c r="B28" s="10"/>
      <c r="C28" s="11"/>
      <c r="D28" s="12"/>
      <c r="E28" s="2">
        <v>3</v>
      </c>
      <c r="F28" s="4" t="s">
        <v>26</v>
      </c>
      <c r="G28" s="5"/>
      <c r="H28" s="4" t="s">
        <v>51</v>
      </c>
      <c r="I28" s="6"/>
      <c r="J28" s="6"/>
      <c r="K28" s="6"/>
      <c r="L28" s="6"/>
      <c r="M28" s="5"/>
      <c r="P28" s="11"/>
      <c r="Q28" s="7">
        <f>COUNTIF(AB_１節!$I$6:$I$100,参加チーム!$F28)+COUNTIF(AB_１節!$N$6:$N$100,参加チーム!$F28)</f>
        <v>2</v>
      </c>
      <c r="R28" s="7">
        <f>COUNTIF(AB_2節!$I$6:$I$100,参加チーム!$F28)+COUNTIF(AB_2節!$N$6:$N$100,参加チーム!$F28)</f>
        <v>2</v>
      </c>
      <c r="S28" s="7">
        <f>COUNTIF(AB_3節!$I$6:$I$100,参加チーム!$F28)+COUNTIF(AB_3節!$N$6:$N$100,参加チーム!$F28)</f>
        <v>2</v>
      </c>
      <c r="T28" s="7">
        <f>COUNTIF(AB_4節!$I$6:$I$100,参加チーム!$F28)+COUNTIF(AB_4節!$N$6:$N$100,参加チーム!$F28)</f>
        <v>1</v>
      </c>
      <c r="U28" s="155">
        <f>COUNTIF(AB_5節!$I$6:$I$100,参加チーム!$F28)+COUNTIF(AB_5節!$N$6:$N$100,参加チーム!$F28)</f>
        <v>2</v>
      </c>
      <c r="V28" s="11"/>
      <c r="W28" s="2">
        <f t="shared" si="1"/>
        <v>9</v>
      </c>
      <c r="X28" s="11"/>
      <c r="Y28" s="11"/>
      <c r="Z28" s="11"/>
      <c r="AA28" s="11"/>
      <c r="AD28" s="1"/>
      <c r="AL28" s="4" t="s">
        <v>51</v>
      </c>
      <c r="AM28" s="6"/>
      <c r="AN28" s="6"/>
      <c r="AO28" s="5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2:51">
      <c r="B29" s="10"/>
      <c r="C29" s="11"/>
      <c r="D29" s="12"/>
      <c r="E29" s="2">
        <v>4</v>
      </c>
      <c r="F29" s="4" t="s">
        <v>27</v>
      </c>
      <c r="G29" s="5"/>
      <c r="H29" s="4" t="s">
        <v>52</v>
      </c>
      <c r="I29" s="6"/>
      <c r="J29" s="6"/>
      <c r="K29" s="6"/>
      <c r="L29" s="6"/>
      <c r="M29" s="5"/>
      <c r="P29" s="11"/>
      <c r="Q29" s="7">
        <f>COUNTIF(AB_１節!$I$6:$I$100,参加チーム!$F29)+COUNTIF(AB_１節!$N$6:$N$100,参加チーム!$F29)</f>
        <v>2</v>
      </c>
      <c r="R29" s="7">
        <f>COUNTIF(AB_2節!$I$6:$I$100,参加チーム!$F29)+COUNTIF(AB_2節!$N$6:$N$100,参加チーム!$F29)</f>
        <v>2</v>
      </c>
      <c r="S29" s="7">
        <f>COUNTIF(AB_3節!$I$6:$I$100,参加チーム!$F29)+COUNTIF(AB_3節!$N$6:$N$100,参加チーム!$F29)</f>
        <v>2</v>
      </c>
      <c r="T29" s="7">
        <f>COUNTIF(AB_4節!$I$6:$I$100,参加チーム!$F29)+COUNTIF(AB_4節!$N$6:$N$100,参加チーム!$F29)</f>
        <v>1</v>
      </c>
      <c r="U29" s="155">
        <f>COUNTIF(AB_5節!$I$6:$I$100,参加チーム!$F29)+COUNTIF(AB_5節!$N$6:$N$100,参加チーム!$F29)</f>
        <v>2</v>
      </c>
      <c r="V29" s="11"/>
      <c r="W29" s="2">
        <f t="shared" si="1"/>
        <v>9</v>
      </c>
      <c r="X29" s="11"/>
      <c r="Y29" s="11"/>
      <c r="Z29" s="11"/>
      <c r="AA29" s="11"/>
      <c r="AD29" s="1"/>
      <c r="AL29" s="4" t="s">
        <v>366</v>
      </c>
      <c r="AM29" s="6"/>
      <c r="AN29" s="6"/>
      <c r="AO29" s="5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2:51">
      <c r="B30" s="10"/>
      <c r="C30" s="11"/>
      <c r="D30" s="12"/>
      <c r="E30" s="2">
        <v>5</v>
      </c>
      <c r="F30" s="4" t="s">
        <v>28</v>
      </c>
      <c r="G30" s="5"/>
      <c r="H30" s="4" t="s">
        <v>53</v>
      </c>
      <c r="I30" s="6"/>
      <c r="J30" s="6"/>
      <c r="K30" s="6"/>
      <c r="L30" s="6"/>
      <c r="M30" s="5"/>
      <c r="P30" s="11"/>
      <c r="Q30" s="7">
        <f>COUNTIF(AB_１節!$I$6:$I$100,参加チーム!$F30)+COUNTIF(AB_１節!$N$6:$N$100,参加チーム!$F30)</f>
        <v>2</v>
      </c>
      <c r="R30" s="7">
        <f>COUNTIF(AB_2節!$I$6:$I$100,参加チーム!$F30)+COUNTIF(AB_2節!$N$6:$N$100,参加チーム!$F30)</f>
        <v>2</v>
      </c>
      <c r="S30" s="7">
        <f>COUNTIF(AB_3節!$I$6:$I$100,参加チーム!$F30)+COUNTIF(AB_3節!$N$6:$N$100,参加チーム!$F30)</f>
        <v>2</v>
      </c>
      <c r="T30" s="7">
        <f>COUNTIF(AB_4節!$I$6:$I$100,参加チーム!$F30)+COUNTIF(AB_4節!$N$6:$N$100,参加チーム!$F30)</f>
        <v>1</v>
      </c>
      <c r="U30" s="155">
        <f>COUNTIF(AB_5節!$I$6:$I$100,参加チーム!$F30)+COUNTIF(AB_5節!$N$6:$N$100,参加チーム!$F30)</f>
        <v>2</v>
      </c>
      <c r="V30" s="11"/>
      <c r="W30" s="2">
        <f t="shared" si="1"/>
        <v>9</v>
      </c>
      <c r="X30" s="11"/>
      <c r="Y30" s="11"/>
      <c r="Z30" s="11"/>
      <c r="AA30" s="11"/>
      <c r="AD30" s="1"/>
      <c r="AL30" s="4" t="s">
        <v>53</v>
      </c>
      <c r="AM30" s="6"/>
      <c r="AN30" s="6"/>
      <c r="AO30" s="5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2:51">
      <c r="B31" s="10"/>
      <c r="C31" s="11"/>
      <c r="D31" s="12"/>
      <c r="E31" s="2">
        <v>6</v>
      </c>
      <c r="F31" s="4" t="s">
        <v>29</v>
      </c>
      <c r="G31" s="5"/>
      <c r="H31" s="4" t="s">
        <v>54</v>
      </c>
      <c r="I31" s="6"/>
      <c r="J31" s="6"/>
      <c r="K31" s="6"/>
      <c r="L31" s="6"/>
      <c r="M31" s="5"/>
      <c r="P31" s="11"/>
      <c r="Q31" s="7">
        <f>COUNTIF(AB_１節!$I$6:$I$100,参加チーム!$F31)+COUNTIF(AB_１節!$N$6:$N$100,参加チーム!$F31)</f>
        <v>2</v>
      </c>
      <c r="R31" s="7">
        <f>COUNTIF(AB_2節!$I$6:$I$100,参加チーム!$F31)+COUNTIF(AB_2節!$N$6:$N$100,参加チーム!$F31)</f>
        <v>2</v>
      </c>
      <c r="S31" s="7">
        <f>COUNTIF(AB_3節!$I$6:$I$100,参加チーム!$F31)+COUNTIF(AB_3節!$N$6:$N$100,参加チーム!$F31)</f>
        <v>2</v>
      </c>
      <c r="T31" s="7">
        <f>COUNTIF(AB_4節!$I$6:$I$100,参加チーム!$F31)+COUNTIF(AB_4節!$N$6:$N$100,参加チーム!$F31)</f>
        <v>1</v>
      </c>
      <c r="U31" s="155">
        <f>COUNTIF(AB_5節!$I$6:$I$100,参加チーム!$F31)+COUNTIF(AB_5節!$N$6:$N$100,参加チーム!$F31)</f>
        <v>2</v>
      </c>
      <c r="V31" s="11"/>
      <c r="W31" s="2">
        <f t="shared" si="1"/>
        <v>9</v>
      </c>
      <c r="X31" s="11"/>
      <c r="Y31" s="11"/>
      <c r="Z31" s="11"/>
      <c r="AA31" s="11"/>
      <c r="AD31" s="1"/>
      <c r="AL31" s="4" t="s">
        <v>54</v>
      </c>
      <c r="AM31" s="6"/>
      <c r="AN31" s="6"/>
      <c r="AO31" s="5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2:51">
      <c r="B32" s="10"/>
      <c r="C32" s="11"/>
      <c r="D32" s="12"/>
      <c r="E32" s="2">
        <v>7</v>
      </c>
      <c r="F32" s="4" t="s">
        <v>30</v>
      </c>
      <c r="G32" s="5"/>
      <c r="H32" s="4" t="s">
        <v>55</v>
      </c>
      <c r="I32" s="6"/>
      <c r="J32" s="6"/>
      <c r="K32" s="6"/>
      <c r="L32" s="6"/>
      <c r="M32" s="5"/>
      <c r="P32" s="11"/>
      <c r="Q32" s="7">
        <f>COUNTIF(AB_１節!$I$6:$I$100,参加チーム!$F32)+COUNTIF(AB_１節!$N$6:$N$100,参加チーム!$F32)</f>
        <v>2</v>
      </c>
      <c r="R32" s="7">
        <f>COUNTIF(AB_2節!$I$6:$I$100,参加チーム!$F32)+COUNTIF(AB_2節!$N$6:$N$100,参加チーム!$F32)</f>
        <v>2</v>
      </c>
      <c r="S32" s="7">
        <f>COUNTIF(AB_3節!$I$6:$I$100,参加チーム!$F32)+COUNTIF(AB_3節!$N$6:$N$100,参加チーム!$F32)</f>
        <v>2</v>
      </c>
      <c r="T32" s="7">
        <f>COUNTIF(AB_4節!$I$6:$I$100,参加チーム!$F32)+COUNTIF(AB_4節!$N$6:$N$100,参加チーム!$F32)</f>
        <v>1</v>
      </c>
      <c r="U32" s="155">
        <f>COUNTIF(AB_5節!$I$6:$I$100,参加チーム!$F32)+COUNTIF(AB_5節!$N$6:$N$100,参加チーム!$F32)</f>
        <v>2</v>
      </c>
      <c r="V32" s="11"/>
      <c r="W32" s="2">
        <f t="shared" si="1"/>
        <v>9</v>
      </c>
      <c r="X32" s="11"/>
      <c r="Y32" s="11"/>
      <c r="Z32" s="11"/>
      <c r="AA32" s="11"/>
      <c r="AD32" s="1"/>
      <c r="AL32" s="4" t="s">
        <v>55</v>
      </c>
      <c r="AM32" s="6"/>
      <c r="AN32" s="6"/>
      <c r="AO32" s="5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2:51">
      <c r="B33" s="10"/>
      <c r="C33" s="11"/>
      <c r="D33" s="12"/>
      <c r="E33" s="2">
        <v>8</v>
      </c>
      <c r="F33" s="4" t="s">
        <v>31</v>
      </c>
      <c r="G33" s="5"/>
      <c r="H33" s="4" t="s">
        <v>56</v>
      </c>
      <c r="I33" s="6"/>
      <c r="J33" s="6"/>
      <c r="K33" s="6"/>
      <c r="L33" s="6"/>
      <c r="M33" s="5"/>
      <c r="P33" s="11"/>
      <c r="Q33" s="7">
        <f>COUNTIF(AB_１節!$I$6:$I$100,参加チーム!$F33)+COUNTIF(AB_１節!$N$6:$N$100,参加チーム!$F33)</f>
        <v>2</v>
      </c>
      <c r="R33" s="7">
        <f>COUNTIF(AB_2節!$I$6:$I$100,参加チーム!$F33)+COUNTIF(AB_2節!$N$6:$N$100,参加チーム!$F33)</f>
        <v>2</v>
      </c>
      <c r="S33" s="7">
        <f>COUNTIF(AB_3節!$I$6:$I$100,参加チーム!$F33)+COUNTIF(AB_3節!$N$6:$N$100,参加チーム!$F33)</f>
        <v>2</v>
      </c>
      <c r="T33" s="7">
        <f>COUNTIF(AB_4節!$I$6:$I$100,参加チーム!$F33)+COUNTIF(AB_4節!$N$6:$N$100,参加チーム!$F33)</f>
        <v>1</v>
      </c>
      <c r="U33" s="155">
        <f>COUNTIF(AB_5節!$I$6:$I$100,参加チーム!$F33)+COUNTIF(AB_5節!$N$6:$N$100,参加チーム!$F33)</f>
        <v>2</v>
      </c>
      <c r="V33" s="11"/>
      <c r="W33" s="2">
        <f t="shared" si="1"/>
        <v>9</v>
      </c>
      <c r="X33" s="11"/>
      <c r="Y33" s="11"/>
      <c r="Z33" s="11"/>
      <c r="AA33" s="11"/>
      <c r="AD33" s="1"/>
      <c r="AL33" s="4" t="s">
        <v>56</v>
      </c>
      <c r="AM33" s="6"/>
      <c r="AN33" s="6"/>
      <c r="AO33" s="5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2:51">
      <c r="B34" s="10"/>
      <c r="C34" s="11"/>
      <c r="D34" s="12"/>
      <c r="E34" s="2">
        <v>9</v>
      </c>
      <c r="F34" s="4" t="s">
        <v>32</v>
      </c>
      <c r="G34" s="5"/>
      <c r="H34" s="4" t="s">
        <v>57</v>
      </c>
      <c r="I34" s="6"/>
      <c r="J34" s="6"/>
      <c r="K34" s="6"/>
      <c r="L34" s="6"/>
      <c r="M34" s="5"/>
      <c r="P34" s="11"/>
      <c r="Q34" s="7">
        <f>COUNTIF(AB_１節!$I$6:$I$100,参加チーム!$F34)+COUNTIF(AB_１節!$N$6:$N$100,参加チーム!$F34)</f>
        <v>2</v>
      </c>
      <c r="R34" s="7">
        <f>COUNTIF(AB_2節!$I$6:$I$100,参加チーム!$F34)+COUNTIF(AB_2節!$N$6:$N$100,参加チーム!$F34)</f>
        <v>2</v>
      </c>
      <c r="S34" s="7">
        <f>COUNTIF(AB_3節!$I$6:$I$100,参加チーム!$F34)+COUNTIF(AB_3節!$N$6:$N$100,参加チーム!$F34)</f>
        <v>2</v>
      </c>
      <c r="T34" s="7">
        <f>COUNTIF(AB_4節!$I$6:$I$100,参加チーム!$F34)+COUNTIF(AB_4節!$N$6:$N$100,参加チーム!$F34)</f>
        <v>1</v>
      </c>
      <c r="U34" s="155">
        <f>COUNTIF(AB_5節!$I$6:$I$100,参加チーム!$F34)+COUNTIF(AB_5節!$N$6:$N$100,参加チーム!$F34)</f>
        <v>2</v>
      </c>
      <c r="V34" s="11"/>
      <c r="W34" s="2">
        <f t="shared" si="1"/>
        <v>9</v>
      </c>
      <c r="X34" s="11"/>
      <c r="Y34" s="11"/>
      <c r="Z34" s="11"/>
      <c r="AA34" s="11"/>
      <c r="AD34" s="1"/>
      <c r="AL34" s="4" t="s">
        <v>57</v>
      </c>
      <c r="AM34" s="6"/>
      <c r="AN34" s="6"/>
      <c r="AO34" s="5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2:51">
      <c r="B35" s="13"/>
      <c r="C35" s="14"/>
      <c r="D35" s="15"/>
      <c r="E35" s="3">
        <v>10</v>
      </c>
      <c r="F35" s="4" t="s">
        <v>60</v>
      </c>
      <c r="G35" s="5"/>
      <c r="H35" s="4" t="s">
        <v>58</v>
      </c>
      <c r="I35" s="6"/>
      <c r="J35" s="6"/>
      <c r="K35" s="6"/>
      <c r="L35" s="6"/>
      <c r="M35" s="5"/>
      <c r="P35" s="11"/>
      <c r="Q35" s="7">
        <f>COUNTIF(AB_１節!$I$6:$I$100,参加チーム!$F35)+COUNTIF(AB_１節!$N$6:$N$100,参加チーム!$F35)</f>
        <v>2</v>
      </c>
      <c r="R35" s="7">
        <f>COUNTIF(AB_2節!$I$6:$I$100,参加チーム!$F35)+COUNTIF(AB_2節!$N$6:$N$100,参加チーム!$F35)</f>
        <v>2</v>
      </c>
      <c r="S35" s="7">
        <f>COUNTIF(AB_3節!$I$6:$I$100,参加チーム!$F35)+COUNTIF(AB_3節!$N$6:$N$100,参加チーム!$F35)</f>
        <v>2</v>
      </c>
      <c r="T35" s="7">
        <f>COUNTIF(AB_4節!$I$6:$I$100,参加チーム!$F35)+COUNTIF(AB_4節!$N$6:$N$100,参加チーム!$F35)</f>
        <v>1</v>
      </c>
      <c r="U35" s="155">
        <f>COUNTIF(AB_5節!$I$6:$I$100,参加チーム!$F35)+COUNTIF(AB_5節!$N$6:$N$100,参加チーム!$F35)</f>
        <v>2</v>
      </c>
      <c r="V35" s="11"/>
      <c r="W35" s="2">
        <f t="shared" si="1"/>
        <v>9</v>
      </c>
      <c r="X35" s="11"/>
      <c r="Y35" s="11"/>
      <c r="Z35" s="11"/>
      <c r="AA35" s="11"/>
      <c r="AD35" s="1"/>
      <c r="AL35" s="4" t="s">
        <v>58</v>
      </c>
      <c r="AM35" s="6"/>
      <c r="AN35" s="6"/>
      <c r="AO35" s="5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2:51">
      <c r="Q36" s="7">
        <f>COUNTIF(AB_１節!$I$6:$I$100,参加チーム!$F36)+COUNTIF(AB_１節!$N$6:$N$100,参加チーム!$F36)</f>
        <v>0</v>
      </c>
      <c r="R36" s="7">
        <f>COUNTIF(AB_2節!$I$6:$I$100,参加チーム!$F36)+COUNTIF(AB_2節!$N$6:$N$100,参加チーム!$F36)</f>
        <v>0</v>
      </c>
      <c r="S36" s="7">
        <f>COUNTIF(AB_3節!$I$6:$I$100,参加チーム!$F36)+COUNTIF(AB_3節!$N$6:$N$100,参加チーム!$F36)</f>
        <v>0</v>
      </c>
      <c r="T36" s="7">
        <f>COUNTIF(AB_4節!$I$6:$I$100,参加チーム!$F36)+COUNTIF(AB_4節!$N$6:$N$100,参加チーム!$F36)</f>
        <v>0</v>
      </c>
      <c r="U36" s="155">
        <f>COUNTIF(AB_5節!$I$6:$I$100,参加チーム!$F36)+COUNTIF(AB_5節!$N$6:$N$100,参加チーム!$F36)</f>
        <v>0</v>
      </c>
      <c r="V36" s="11"/>
      <c r="W36" s="2">
        <f t="shared" ref="W36:W94" si="2">SUM(Q36:U36)</f>
        <v>0</v>
      </c>
      <c r="AD36" s="1"/>
    </row>
    <row r="37" spans="2:51">
      <c r="B37" t="s">
        <v>61</v>
      </c>
      <c r="Q37" s="7">
        <f>COUNTIF(AB_１節!$I$6:$I$100,参加チーム!$F37)+COUNTIF(AB_１節!$N$6:$N$100,参加チーム!$F37)</f>
        <v>0</v>
      </c>
      <c r="R37" s="7">
        <f>COUNTIF(AB_2節!$I$6:$I$100,参加チーム!$F37)+COUNTIF(AB_2節!$N$6:$N$100,参加チーム!$F37)</f>
        <v>0</v>
      </c>
      <c r="S37" s="7">
        <f>COUNTIF(AB_3節!$I$6:$I$100,参加チーム!$F37)+COUNTIF(AB_3節!$N$6:$N$100,参加チーム!$F37)</f>
        <v>0</v>
      </c>
      <c r="T37" s="7">
        <f>COUNTIF(AB_4節!$I$6:$I$100,参加チーム!$F37)+COUNTIF(AB_4節!$N$6:$N$100,参加チーム!$F37)</f>
        <v>0</v>
      </c>
      <c r="U37" s="155">
        <f>COUNTIF(AB_5節!$I$6:$I$100,参加チーム!$F37)+COUNTIF(AB_5節!$N$6:$N$100,参加チーム!$F37)</f>
        <v>0</v>
      </c>
      <c r="V37" s="11"/>
      <c r="W37" s="2">
        <f t="shared" si="2"/>
        <v>0</v>
      </c>
      <c r="AD37" s="1"/>
    </row>
    <row r="38" spans="2:51">
      <c r="Q38" s="7">
        <f>COUNTIF(AB_１節!$I$6:$I$100,参加チーム!$F38)+COUNTIF(AB_１節!$N$6:$N$100,参加チーム!$F38)</f>
        <v>0</v>
      </c>
      <c r="R38" s="7">
        <f>COUNTIF(AB_2節!$I$6:$I$100,参加チーム!$F38)+COUNTIF(AB_2節!$N$6:$N$100,参加チーム!$F38)</f>
        <v>0</v>
      </c>
      <c r="S38" s="7">
        <f>COUNTIF(AB_3節!$I$6:$I$100,参加チーム!$F38)+COUNTIF(AB_3節!$N$6:$N$100,参加チーム!$F38)</f>
        <v>0</v>
      </c>
      <c r="T38" s="7">
        <f>COUNTIF(AB_4節!$I$6:$I$100,参加チーム!$F38)+COUNTIF(AB_4節!$N$6:$N$100,参加チーム!$F38)</f>
        <v>0</v>
      </c>
      <c r="U38" s="155">
        <f>COUNTIF(AB_5節!$I$6:$I$100,参加チーム!$F38)+COUNTIF(AB_5節!$N$6:$N$100,参加チーム!$F38)</f>
        <v>0</v>
      </c>
      <c r="V38" s="11"/>
      <c r="W38" s="2">
        <f t="shared" si="2"/>
        <v>0</v>
      </c>
      <c r="AD38" s="1"/>
    </row>
    <row r="39" spans="2:51">
      <c r="B39" s="7" t="s">
        <v>21</v>
      </c>
      <c r="C39" s="8"/>
      <c r="D39" s="9"/>
      <c r="E39" s="2">
        <v>1</v>
      </c>
      <c r="F39" s="4" t="s">
        <v>81</v>
      </c>
      <c r="G39" s="5"/>
      <c r="H39" s="4" t="s">
        <v>37</v>
      </c>
      <c r="I39" s="6"/>
      <c r="J39" s="6"/>
      <c r="K39" s="6"/>
      <c r="L39" s="6"/>
      <c r="M39" s="5"/>
      <c r="Q39" s="7">
        <f>COUNTIF(AB_１節!$I$6:$I$100,参加チーム!$F39)+COUNTIF(AB_１節!$N$6:$N$100,参加チーム!$F39)</f>
        <v>2</v>
      </c>
      <c r="R39" s="7">
        <f>COUNTIF(AB_2節!$I$6:$I$100,参加チーム!$F39)+COUNTIF(AB_2節!$N$6:$N$100,参加チーム!$F39)</f>
        <v>2</v>
      </c>
      <c r="S39" s="7">
        <f>COUNTIF(AB_3節!$I$6:$I$100,参加チーム!$F39)+COUNTIF(AB_3節!$N$6:$N$100,参加チーム!$F39)</f>
        <v>2</v>
      </c>
      <c r="T39" s="7">
        <f>COUNTIF(AB_4節!$I$6:$I$100,参加チーム!$F39)+COUNTIF(AB_4節!$N$6:$N$100,参加チーム!$F39)</f>
        <v>2</v>
      </c>
      <c r="U39" s="155">
        <f>COUNTIF(AB_5節!$I$6:$I$100,参加チーム!$F39)+COUNTIF(AB_5節!$N$6:$N$100,参加チーム!$F39)</f>
        <v>0</v>
      </c>
      <c r="V39" s="11"/>
      <c r="W39" s="2">
        <f t="shared" si="2"/>
        <v>8</v>
      </c>
      <c r="AD39" s="1"/>
    </row>
    <row r="40" spans="2:51">
      <c r="B40" s="10"/>
      <c r="C40" s="11"/>
      <c r="D40" s="12"/>
      <c r="E40" s="2">
        <v>2</v>
      </c>
      <c r="F40" s="4" t="s">
        <v>62</v>
      </c>
      <c r="G40" s="5"/>
      <c r="H40" s="4" t="s">
        <v>34</v>
      </c>
      <c r="I40" s="6"/>
      <c r="J40" s="6"/>
      <c r="K40" s="6"/>
      <c r="L40" s="6"/>
      <c r="M40" s="5"/>
      <c r="Q40" s="7">
        <f>COUNTIF(AB_１節!$I$6:$I$100,参加チーム!$F40)+COUNTIF(AB_１節!$N$6:$N$100,参加チーム!$F40)</f>
        <v>2</v>
      </c>
      <c r="R40" s="7">
        <f>COUNTIF(AB_2節!$I$6:$I$100,参加チーム!$F40)+COUNTIF(AB_2節!$N$6:$N$100,参加チーム!$F40)</f>
        <v>2</v>
      </c>
      <c r="S40" s="7">
        <f>COUNTIF(AB_3節!$I$6:$I$100,参加チーム!$F40)+COUNTIF(AB_3節!$N$6:$N$100,参加チーム!$F40)</f>
        <v>2</v>
      </c>
      <c r="T40" s="7">
        <f>COUNTIF(AB_4節!$I$6:$I$100,参加チーム!$F40)+COUNTIF(AB_4節!$N$6:$N$100,参加チーム!$F40)</f>
        <v>2</v>
      </c>
      <c r="U40" s="155">
        <f>COUNTIF(AB_5節!$I$6:$I$100,参加チーム!$F40)+COUNTIF(AB_5節!$N$6:$N$100,参加チーム!$F40)</f>
        <v>0</v>
      </c>
      <c r="V40" s="11"/>
      <c r="W40" s="2">
        <f t="shared" si="2"/>
        <v>8</v>
      </c>
      <c r="AB40" s="2"/>
      <c r="AC40" s="2" t="s">
        <v>369</v>
      </c>
      <c r="AD40" s="2" t="s">
        <v>370</v>
      </c>
      <c r="AE40" s="2" t="s">
        <v>371</v>
      </c>
      <c r="AF40" s="2" t="s">
        <v>372</v>
      </c>
      <c r="AG40" s="2" t="s">
        <v>373</v>
      </c>
      <c r="AH40" s="2" t="s">
        <v>374</v>
      </c>
      <c r="AI40" s="2" t="s">
        <v>375</v>
      </c>
      <c r="AJ40" s="2" t="s">
        <v>376</v>
      </c>
      <c r="AK40" s="2" t="s">
        <v>377</v>
      </c>
      <c r="AL40" s="2" t="s">
        <v>378</v>
      </c>
    </row>
    <row r="41" spans="2:51">
      <c r="B41" s="10"/>
      <c r="C41" s="11"/>
      <c r="D41" s="12"/>
      <c r="E41" s="2">
        <v>3</v>
      </c>
      <c r="F41" s="4" t="s">
        <v>65</v>
      </c>
      <c r="G41" s="5"/>
      <c r="H41" s="4" t="s">
        <v>40</v>
      </c>
      <c r="I41" s="6"/>
      <c r="J41" s="6"/>
      <c r="K41" s="6"/>
      <c r="L41" s="6"/>
      <c r="M41" s="5"/>
      <c r="Q41" s="7">
        <f>COUNTIF(AB_１節!$I$6:$I$100,参加チーム!$F41)+COUNTIF(AB_１節!$N$6:$N$100,参加チーム!$F41)</f>
        <v>2</v>
      </c>
      <c r="R41" s="7">
        <f>COUNTIF(AB_2節!$I$6:$I$100,参加チーム!$F41)+COUNTIF(AB_2節!$N$6:$N$100,参加チーム!$F41)</f>
        <v>2</v>
      </c>
      <c r="S41" s="7">
        <f>COUNTIF(AB_3節!$I$6:$I$100,参加チーム!$F41)+COUNTIF(AB_3節!$N$6:$N$100,参加チーム!$F41)</f>
        <v>2</v>
      </c>
      <c r="T41" s="7">
        <f>COUNTIF(AB_4節!$I$6:$I$100,参加チーム!$F41)+COUNTIF(AB_4節!$N$6:$N$100,参加チーム!$F41)</f>
        <v>2</v>
      </c>
      <c r="U41" s="155">
        <f>COUNTIF(AB_5節!$I$6:$I$100,参加チーム!$F41)+COUNTIF(AB_5節!$N$6:$N$100,参加チーム!$F41)</f>
        <v>0</v>
      </c>
      <c r="V41" s="11"/>
      <c r="W41" s="2">
        <f t="shared" si="2"/>
        <v>8</v>
      </c>
      <c r="AB41" s="2" t="s">
        <v>369</v>
      </c>
      <c r="AC41" s="2" t="s">
        <v>379</v>
      </c>
      <c r="AD41" s="2"/>
      <c r="AE41" s="2"/>
      <c r="AF41" s="2"/>
      <c r="AG41" s="2"/>
      <c r="AH41" s="2"/>
      <c r="AI41" s="3"/>
      <c r="AJ41" s="2"/>
      <c r="AK41" s="2"/>
      <c r="AL41" s="2"/>
    </row>
    <row r="42" spans="2:51">
      <c r="B42" s="10"/>
      <c r="C42" s="11"/>
      <c r="D42" s="12"/>
      <c r="E42" s="2">
        <v>4</v>
      </c>
      <c r="F42" s="4" t="s">
        <v>68</v>
      </c>
      <c r="G42" s="5"/>
      <c r="H42" s="4" t="s">
        <v>53</v>
      </c>
      <c r="I42" s="6"/>
      <c r="J42" s="6"/>
      <c r="K42" s="6"/>
      <c r="L42" s="6"/>
      <c r="M42" s="5"/>
      <c r="Q42" s="7">
        <f>COUNTIF(AB_１節!$I$6:$I$100,参加チーム!$F42)+COUNTIF(AB_１節!$N$6:$N$100,参加チーム!$F42)</f>
        <v>2</v>
      </c>
      <c r="R42" s="7">
        <f>COUNTIF(AB_2節!$I$6:$I$100,参加チーム!$F42)+COUNTIF(AB_2節!$N$6:$N$100,参加チーム!$F42)</f>
        <v>2</v>
      </c>
      <c r="S42" s="7">
        <f>COUNTIF(AB_3節!$I$6:$I$100,参加チーム!$F42)+COUNTIF(AB_3節!$N$6:$N$100,参加チーム!$F42)</f>
        <v>2</v>
      </c>
      <c r="T42" s="7">
        <f>COUNTIF(AB_4節!$I$6:$I$100,参加チーム!$F42)+COUNTIF(AB_4節!$N$6:$N$100,参加チーム!$F42)</f>
        <v>2</v>
      </c>
      <c r="U42" s="155">
        <f>COUNTIF(AB_5節!$I$6:$I$100,参加チーム!$F42)+COUNTIF(AB_5節!$N$6:$N$100,参加チーム!$F42)</f>
        <v>0</v>
      </c>
      <c r="V42" s="11"/>
      <c r="W42" s="2">
        <f t="shared" si="2"/>
        <v>8</v>
      </c>
      <c r="AB42" s="2" t="s">
        <v>370</v>
      </c>
      <c r="AC42" s="2"/>
      <c r="AD42" s="2" t="s">
        <v>380</v>
      </c>
      <c r="AE42" s="2"/>
      <c r="AF42" s="2"/>
      <c r="AG42" s="2"/>
      <c r="AH42" s="2"/>
      <c r="AI42" s="3"/>
      <c r="AJ42" s="2"/>
      <c r="AK42" s="2"/>
      <c r="AL42" s="2"/>
    </row>
    <row r="43" spans="2:51">
      <c r="B43" s="10"/>
      <c r="C43" s="11"/>
      <c r="D43" s="12"/>
      <c r="E43" s="2">
        <v>5</v>
      </c>
      <c r="F43" s="4" t="s">
        <v>71</v>
      </c>
      <c r="G43" s="5"/>
      <c r="H43" s="4" t="s">
        <v>33</v>
      </c>
      <c r="I43" s="6"/>
      <c r="J43" s="6"/>
      <c r="K43" s="6"/>
      <c r="L43" s="6"/>
      <c r="M43" s="5"/>
      <c r="Q43" s="7">
        <f>COUNTIF(AB_１節!$I$6:$I$100,参加チーム!$F43)+COUNTIF(AB_１節!$N$6:$N$100,参加チーム!$F43)</f>
        <v>2</v>
      </c>
      <c r="R43" s="7">
        <f>COUNTIF(AB_2節!$I$6:$I$100,参加チーム!$F43)+COUNTIF(AB_2節!$N$6:$N$100,参加チーム!$F43)</f>
        <v>2</v>
      </c>
      <c r="S43" s="7">
        <f>COUNTIF(AB_3節!$I$6:$I$100,参加チーム!$F43)+COUNTIF(AB_3節!$N$6:$N$100,参加チーム!$F43)</f>
        <v>2</v>
      </c>
      <c r="T43" s="7">
        <f>COUNTIF(AB_4節!$I$6:$I$100,参加チーム!$F43)+COUNTIF(AB_4節!$N$6:$N$100,参加チーム!$F43)</f>
        <v>2</v>
      </c>
      <c r="U43" s="155">
        <f>COUNTIF(AB_5節!$I$6:$I$100,参加チーム!$F43)+COUNTIF(AB_5節!$N$6:$N$100,参加チーム!$F43)</f>
        <v>0</v>
      </c>
      <c r="V43" s="11"/>
      <c r="W43" s="2">
        <f t="shared" si="2"/>
        <v>8</v>
      </c>
      <c r="AB43" s="2" t="s">
        <v>371</v>
      </c>
      <c r="AC43" s="2"/>
      <c r="AD43" s="2"/>
      <c r="AE43" s="2" t="s">
        <v>381</v>
      </c>
      <c r="AF43" s="2"/>
      <c r="AG43" s="2"/>
      <c r="AH43" s="2"/>
      <c r="AI43" s="3"/>
      <c r="AJ43" s="2"/>
      <c r="AK43" s="2"/>
      <c r="AL43" s="2"/>
    </row>
    <row r="44" spans="2:51">
      <c r="B44" s="10"/>
      <c r="C44" s="11"/>
      <c r="D44" s="12"/>
      <c r="E44" s="2">
        <v>6</v>
      </c>
      <c r="F44" s="4" t="s">
        <v>74</v>
      </c>
      <c r="G44" s="5"/>
      <c r="H44" s="4" t="s">
        <v>38</v>
      </c>
      <c r="I44" s="6"/>
      <c r="J44" s="6"/>
      <c r="K44" s="6"/>
      <c r="L44" s="6"/>
      <c r="M44" s="5"/>
      <c r="Q44" s="7">
        <f>COUNTIF(AB_１節!$I$6:$I$100,参加チーム!$F44)+COUNTIF(AB_１節!$N$6:$N$100,参加チーム!$F44)</f>
        <v>2</v>
      </c>
      <c r="R44" s="7">
        <f>COUNTIF(AB_2節!$I$6:$I$100,参加チーム!$F44)+COUNTIF(AB_2節!$N$6:$N$100,参加チーム!$F44)</f>
        <v>2</v>
      </c>
      <c r="S44" s="7">
        <f>COUNTIF(AB_3節!$I$6:$I$100,参加チーム!$F44)+COUNTIF(AB_3節!$N$6:$N$100,参加チーム!$F44)</f>
        <v>2</v>
      </c>
      <c r="T44" s="7">
        <f>COUNTIF(AB_4節!$I$6:$I$100,参加チーム!$F44)+COUNTIF(AB_4節!$N$6:$N$100,参加チーム!$F44)</f>
        <v>2</v>
      </c>
      <c r="U44" s="155">
        <f>COUNTIF(AB_5節!$I$6:$I$100,参加チーム!$F44)+COUNTIF(AB_5節!$N$6:$N$100,参加チーム!$F44)</f>
        <v>0</v>
      </c>
      <c r="V44" s="11"/>
      <c r="W44" s="2">
        <f t="shared" si="2"/>
        <v>8</v>
      </c>
      <c r="AB44" s="2" t="s">
        <v>372</v>
      </c>
      <c r="AC44" s="2"/>
      <c r="AD44" s="2"/>
      <c r="AE44" s="2"/>
      <c r="AF44" s="2" t="s">
        <v>380</v>
      </c>
      <c r="AG44" s="2"/>
      <c r="AH44" s="2"/>
      <c r="AI44" s="3"/>
      <c r="AJ44" s="2"/>
      <c r="AK44" s="2"/>
      <c r="AL44" s="2"/>
    </row>
    <row r="45" spans="2:51">
      <c r="B45" s="10"/>
      <c r="C45" s="11"/>
      <c r="D45" s="12"/>
      <c r="E45" s="2">
        <v>7</v>
      </c>
      <c r="F45" s="4" t="s">
        <v>77</v>
      </c>
      <c r="G45" s="5"/>
      <c r="H45" s="4" t="s">
        <v>49</v>
      </c>
      <c r="I45" s="6"/>
      <c r="J45" s="6"/>
      <c r="K45" s="6"/>
      <c r="L45" s="6"/>
      <c r="M45" s="5"/>
      <c r="Q45" s="7">
        <f>COUNTIF(AB_１節!$I$6:$I$100,参加チーム!$F45)+COUNTIF(AB_１節!$N$6:$N$100,参加チーム!$F45)</f>
        <v>2</v>
      </c>
      <c r="R45" s="7">
        <f>COUNTIF(AB_2節!$I$6:$I$100,参加チーム!$F45)+COUNTIF(AB_2節!$N$6:$N$100,参加チーム!$F45)</f>
        <v>2</v>
      </c>
      <c r="S45" s="7">
        <f>COUNTIF(AB_3節!$I$6:$I$100,参加チーム!$F45)+COUNTIF(AB_3節!$N$6:$N$100,参加チーム!$F45)</f>
        <v>2</v>
      </c>
      <c r="T45" s="7">
        <f>COUNTIF(AB_4節!$I$6:$I$100,参加チーム!$F45)+COUNTIF(AB_4節!$N$6:$N$100,参加チーム!$F45)</f>
        <v>2</v>
      </c>
      <c r="U45" s="155">
        <f>COUNTIF(AB_5節!$I$6:$I$100,参加チーム!$F45)+COUNTIF(AB_5節!$N$6:$N$100,参加チーム!$F45)</f>
        <v>0</v>
      </c>
      <c r="V45" s="11"/>
      <c r="W45" s="2">
        <f t="shared" si="2"/>
        <v>8</v>
      </c>
      <c r="AB45" s="2" t="s">
        <v>373</v>
      </c>
      <c r="AC45" s="2"/>
      <c r="AD45" s="2"/>
      <c r="AE45" s="2"/>
      <c r="AF45" s="2"/>
      <c r="AG45" s="2" t="s">
        <v>382</v>
      </c>
      <c r="AH45" s="2"/>
      <c r="AI45" s="3"/>
      <c r="AJ45" s="2"/>
      <c r="AK45" s="2"/>
      <c r="AL45" s="2"/>
    </row>
    <row r="46" spans="2:51">
      <c r="B46" s="10"/>
      <c r="C46" s="11"/>
      <c r="D46" s="12"/>
      <c r="E46" s="2">
        <v>8</v>
      </c>
      <c r="F46" s="4" t="s">
        <v>78</v>
      </c>
      <c r="G46" s="5"/>
      <c r="H46" s="4" t="s">
        <v>46</v>
      </c>
      <c r="I46" s="6"/>
      <c r="J46" s="6"/>
      <c r="K46" s="6"/>
      <c r="L46" s="6"/>
      <c r="M46" s="5"/>
      <c r="Q46" s="7">
        <f>COUNTIF(AB_１節!$I$6:$I$100,参加チーム!$F46)+COUNTIF(AB_１節!$N$6:$N$100,参加チーム!$F46)</f>
        <v>2</v>
      </c>
      <c r="R46" s="7">
        <f>COUNTIF(AB_2節!$I$6:$I$100,参加チーム!$F46)+COUNTIF(AB_2節!$N$6:$N$100,参加チーム!$F46)</f>
        <v>2</v>
      </c>
      <c r="S46" s="7">
        <f>COUNTIF(AB_3節!$I$6:$I$100,参加チーム!$F46)+COUNTIF(AB_3節!$N$6:$N$100,参加チーム!$F46)</f>
        <v>2</v>
      </c>
      <c r="T46" s="7">
        <f>COUNTIF(AB_4節!$I$6:$I$100,参加チーム!$F46)+COUNTIF(AB_4節!$N$6:$N$100,参加チーム!$F46)</f>
        <v>2</v>
      </c>
      <c r="U46" s="155">
        <f>COUNTIF(AB_5節!$I$6:$I$100,参加チーム!$F46)+COUNTIF(AB_5節!$N$6:$N$100,参加チーム!$F46)</f>
        <v>0</v>
      </c>
      <c r="V46" s="11"/>
      <c r="W46" s="2">
        <f t="shared" si="2"/>
        <v>8</v>
      </c>
      <c r="AB46" s="2" t="s">
        <v>374</v>
      </c>
      <c r="AC46" s="2"/>
      <c r="AD46" s="2"/>
      <c r="AE46" s="2"/>
      <c r="AF46" s="2"/>
      <c r="AG46" s="2"/>
      <c r="AH46" s="2" t="s">
        <v>381</v>
      </c>
      <c r="AI46" s="3"/>
      <c r="AJ46" s="2"/>
      <c r="AK46" s="2"/>
      <c r="AL46" s="2"/>
    </row>
    <row r="47" spans="2:51">
      <c r="B47" s="10"/>
      <c r="C47" s="11"/>
      <c r="D47" s="12"/>
      <c r="E47" s="2">
        <v>9</v>
      </c>
      <c r="F47" s="4" t="s">
        <v>79</v>
      </c>
      <c r="G47" s="5"/>
      <c r="H47" s="4" t="s">
        <v>52</v>
      </c>
      <c r="I47" s="6"/>
      <c r="J47" s="6"/>
      <c r="K47" s="6"/>
      <c r="L47" s="6"/>
      <c r="M47" s="5"/>
      <c r="Q47" s="7">
        <f>COUNTIF(AB_１節!$I$6:$I$100,参加チーム!$F47)+COUNTIF(AB_１節!$N$6:$N$100,参加チーム!$F47)</f>
        <v>2</v>
      </c>
      <c r="R47" s="7">
        <f>COUNTIF(AB_2節!$I$6:$I$100,参加チーム!$F47)+COUNTIF(AB_2節!$N$6:$N$100,参加チーム!$F47)</f>
        <v>2</v>
      </c>
      <c r="S47" s="7">
        <f>COUNTIF(AB_3節!$I$6:$I$100,参加チーム!$F47)+COUNTIF(AB_3節!$N$6:$N$100,参加チーム!$F47)</f>
        <v>2</v>
      </c>
      <c r="T47" s="7">
        <f>COUNTIF(AB_4節!$I$6:$I$100,参加チーム!$F47)+COUNTIF(AB_4節!$N$6:$N$100,参加チーム!$F47)</f>
        <v>2</v>
      </c>
      <c r="U47" s="155">
        <f>COUNTIF(AB_5節!$I$6:$I$100,参加チーム!$F47)+COUNTIF(AB_5節!$N$6:$N$100,参加チーム!$F47)</f>
        <v>0</v>
      </c>
      <c r="V47" s="11"/>
      <c r="W47" s="2">
        <f t="shared" si="2"/>
        <v>8</v>
      </c>
      <c r="AB47" s="2" t="s">
        <v>375</v>
      </c>
      <c r="AC47" s="2"/>
      <c r="AD47" s="2"/>
      <c r="AE47" s="2"/>
      <c r="AF47" s="2"/>
      <c r="AG47" s="2"/>
      <c r="AH47" s="2"/>
      <c r="AI47" s="3" t="s">
        <v>380</v>
      </c>
      <c r="AJ47" s="2"/>
      <c r="AK47" s="2"/>
      <c r="AL47" s="2"/>
    </row>
    <row r="48" spans="2:51">
      <c r="B48" s="13"/>
      <c r="C48" s="14"/>
      <c r="D48" s="15"/>
      <c r="E48" s="3">
        <v>10</v>
      </c>
      <c r="F48" s="4" t="s">
        <v>122</v>
      </c>
      <c r="G48" s="5"/>
      <c r="H48" s="4"/>
      <c r="I48" s="6"/>
      <c r="J48" s="6"/>
      <c r="K48" s="6"/>
      <c r="L48" s="6"/>
      <c r="M48" s="5"/>
      <c r="Q48" s="7">
        <f>COUNTIF(AB_１節!$I$6:$I$100,参加チーム!$F48)+COUNTIF(AB_１節!$N$6:$N$100,参加チーム!$F48)</f>
        <v>0</v>
      </c>
      <c r="R48" s="7">
        <f>COUNTIF(AB_2節!$I$6:$I$100,参加チーム!$F48)+COUNTIF(AB_2節!$N$6:$N$100,参加チーム!$F48)</f>
        <v>0</v>
      </c>
      <c r="S48" s="7">
        <f>COUNTIF(AB_3節!$I$6:$I$100,参加チーム!$F48)+COUNTIF(AB_3節!$N$6:$N$100,参加チーム!$F48)</f>
        <v>0</v>
      </c>
      <c r="T48" s="7">
        <f>COUNTIF(AB_4節!$I$6:$I$100,参加チーム!$F48)+COUNTIF(AB_4節!$N$6:$N$100,参加チーム!$F48)</f>
        <v>0</v>
      </c>
      <c r="U48" s="155">
        <f>COUNTIF(AB_5節!$I$6:$I$100,参加チーム!$F48)+COUNTIF(AB_5節!$N$6:$N$100,参加チーム!$F48)</f>
        <v>0</v>
      </c>
      <c r="V48" s="11"/>
      <c r="W48" s="2">
        <f t="shared" si="2"/>
        <v>0</v>
      </c>
      <c r="AB48" s="2" t="s">
        <v>376</v>
      </c>
      <c r="AC48" s="2"/>
      <c r="AD48" s="2"/>
      <c r="AE48" s="2"/>
      <c r="AF48" s="2"/>
      <c r="AG48" s="2"/>
      <c r="AH48" s="2"/>
      <c r="AI48" s="3"/>
      <c r="AJ48" s="2" t="s">
        <v>382</v>
      </c>
      <c r="AK48" s="2"/>
      <c r="AL48" s="2"/>
    </row>
    <row r="49" spans="2:38">
      <c r="Q49" s="7">
        <f>COUNTIF(AB_１節!$I$6:$I$100,参加チーム!$F49)+COUNTIF(AB_１節!$N$6:$N$100,参加チーム!$F49)</f>
        <v>0</v>
      </c>
      <c r="R49" s="7">
        <f>COUNTIF(AB_2節!$I$6:$I$100,参加チーム!$F49)+COUNTIF(AB_2節!$N$6:$N$100,参加チーム!$F49)</f>
        <v>0</v>
      </c>
      <c r="S49" s="7">
        <f>COUNTIF(AB_3節!$I$6:$I$100,参加チーム!$F49)+COUNTIF(AB_3節!$N$6:$N$100,参加チーム!$F49)</f>
        <v>0</v>
      </c>
      <c r="T49" s="7">
        <f>COUNTIF(AB_4節!$I$6:$I$100,参加チーム!$F49)+COUNTIF(AB_4節!$N$6:$N$100,参加チーム!$F49)</f>
        <v>0</v>
      </c>
      <c r="U49" s="155">
        <f>COUNTIF(AB_5節!$I$6:$I$100,参加チーム!$F49)+COUNTIF(AB_5節!$N$6:$N$100,参加チーム!$F49)</f>
        <v>0</v>
      </c>
      <c r="V49" s="11"/>
      <c r="W49" s="2">
        <f t="shared" si="2"/>
        <v>0</v>
      </c>
      <c r="AB49" s="2" t="s">
        <v>377</v>
      </c>
      <c r="AC49" s="2"/>
      <c r="AD49" s="2"/>
      <c r="AE49" s="2"/>
      <c r="AF49" s="2"/>
      <c r="AG49" s="2"/>
      <c r="AH49" s="2"/>
      <c r="AI49" s="3"/>
      <c r="AJ49" s="2"/>
      <c r="AK49" s="2" t="s">
        <v>380</v>
      </c>
      <c r="AL49" s="2"/>
    </row>
    <row r="50" spans="2:38">
      <c r="B50" s="7" t="s">
        <v>22</v>
      </c>
      <c r="C50" s="8"/>
      <c r="D50" s="9"/>
      <c r="E50" s="2">
        <v>1</v>
      </c>
      <c r="F50" s="4" t="s">
        <v>83</v>
      </c>
      <c r="G50" s="5"/>
      <c r="H50" s="4" t="s">
        <v>39</v>
      </c>
      <c r="I50" s="6"/>
      <c r="J50" s="6"/>
      <c r="K50" s="6"/>
      <c r="L50" s="6"/>
      <c r="M50" s="5"/>
      <c r="Q50" s="7">
        <f>COUNTIF(AB_１節!$I$6:$I$100,参加チーム!$F50)+COUNTIF(AB_１節!$N$6:$N$100,参加チーム!$F50)</f>
        <v>2</v>
      </c>
      <c r="R50" s="7">
        <f>COUNTIF(AB_2節!$I$6:$I$100,参加チーム!$F50)+COUNTIF(AB_2節!$N$6:$N$100,参加チーム!$F50)</f>
        <v>2</v>
      </c>
      <c r="S50" s="7">
        <f>COUNTIF(AB_3節!$I$6:$I$100,参加チーム!$F50)+COUNTIF(AB_3節!$N$6:$N$100,参加チーム!$F50)</f>
        <v>1</v>
      </c>
      <c r="T50" s="7">
        <f>COUNTIF(AB_4節!$I$6:$I$100,参加チーム!$F50)+COUNTIF(AB_4節!$N$6:$N$100,参加チーム!$F50)</f>
        <v>0</v>
      </c>
      <c r="U50" s="155">
        <f>COUNTIF(AB_5節!$I$6:$I$100,参加チーム!$F50)+COUNTIF(AB_5節!$N$6:$N$100,参加チーム!$F50)</f>
        <v>0</v>
      </c>
      <c r="V50" s="11"/>
      <c r="W50" s="2">
        <f t="shared" si="2"/>
        <v>5</v>
      </c>
      <c r="AB50" s="2" t="s">
        <v>378</v>
      </c>
      <c r="AC50" s="2"/>
      <c r="AD50" s="2"/>
      <c r="AE50" s="2"/>
      <c r="AF50" s="2"/>
      <c r="AG50" s="2"/>
      <c r="AH50" s="2"/>
      <c r="AI50" s="3"/>
      <c r="AJ50" s="2"/>
      <c r="AK50" s="2"/>
      <c r="AL50" s="2" t="s">
        <v>380</v>
      </c>
    </row>
    <row r="51" spans="2:38">
      <c r="B51" s="10"/>
      <c r="C51" s="11"/>
      <c r="D51" s="12"/>
      <c r="E51" s="2">
        <v>2</v>
      </c>
      <c r="F51" s="4" t="s">
        <v>63</v>
      </c>
      <c r="G51" s="5"/>
      <c r="H51" s="4" t="s">
        <v>42</v>
      </c>
      <c r="I51" s="6"/>
      <c r="J51" s="6"/>
      <c r="K51" s="6"/>
      <c r="L51" s="6"/>
      <c r="M51" s="5"/>
      <c r="Q51" s="7">
        <f>COUNTIF(AB_１節!$I$6:$I$100,参加チーム!$F51)+COUNTIF(AB_１節!$N$6:$N$100,参加チーム!$F51)</f>
        <v>2</v>
      </c>
      <c r="R51" s="7">
        <f>COUNTIF(AB_2節!$I$6:$I$100,参加チーム!$F51)+COUNTIF(AB_2節!$N$6:$N$100,参加チーム!$F51)</f>
        <v>2</v>
      </c>
      <c r="S51" s="7">
        <f>COUNTIF(AB_3節!$I$6:$I$100,参加チーム!$F51)+COUNTIF(AB_3節!$N$6:$N$100,参加チーム!$F51)</f>
        <v>1</v>
      </c>
      <c r="T51" s="7">
        <f>COUNTIF(AB_4節!$I$6:$I$100,参加チーム!$F51)+COUNTIF(AB_4節!$N$6:$N$100,参加チーム!$F51)</f>
        <v>0</v>
      </c>
      <c r="U51" s="155">
        <f>COUNTIF(AB_5節!$I$6:$I$100,参加チーム!$F51)+COUNTIF(AB_5節!$N$6:$N$100,参加チーム!$F51)</f>
        <v>0</v>
      </c>
      <c r="V51" s="11"/>
      <c r="W51" s="2">
        <f t="shared" si="2"/>
        <v>5</v>
      </c>
      <c r="AD51" s="1"/>
    </row>
    <row r="52" spans="2:38">
      <c r="B52" s="10"/>
      <c r="C52" s="11"/>
      <c r="D52" s="12"/>
      <c r="E52" s="2">
        <v>3</v>
      </c>
      <c r="F52" s="4" t="s">
        <v>66</v>
      </c>
      <c r="G52" s="5"/>
      <c r="H52" s="4" t="s">
        <v>41</v>
      </c>
      <c r="I52" s="6"/>
      <c r="J52" s="6"/>
      <c r="K52" s="6"/>
      <c r="L52" s="6"/>
      <c r="M52" s="5"/>
      <c r="Q52" s="7">
        <f>COUNTIF(AB_１節!$I$6:$I$100,参加チーム!$F52)+COUNTIF(AB_１節!$N$6:$N$100,参加チーム!$F52)</f>
        <v>2</v>
      </c>
      <c r="R52" s="7">
        <f>COUNTIF(AB_2節!$I$6:$I$100,参加チーム!$F52)+COUNTIF(AB_2節!$N$6:$N$100,参加チーム!$F52)</f>
        <v>2</v>
      </c>
      <c r="S52" s="7">
        <f>COUNTIF(AB_3節!$I$6:$I$100,参加チーム!$F52)+COUNTIF(AB_3節!$N$6:$N$100,参加チーム!$F52)</f>
        <v>1</v>
      </c>
      <c r="T52" s="7">
        <f>COUNTIF(AB_4節!$I$6:$I$100,参加チーム!$F52)+COUNTIF(AB_4節!$N$6:$N$100,参加チーム!$F52)</f>
        <v>0</v>
      </c>
      <c r="U52" s="155">
        <f>COUNTIF(AB_5節!$I$6:$I$100,参加チーム!$F52)+COUNTIF(AB_5節!$N$6:$N$100,参加チーム!$F52)</f>
        <v>0</v>
      </c>
      <c r="V52" s="11"/>
      <c r="W52" s="2">
        <f t="shared" si="2"/>
        <v>5</v>
      </c>
      <c r="AD52" s="1"/>
    </row>
    <row r="53" spans="2:38">
      <c r="B53" s="10"/>
      <c r="C53" s="11"/>
      <c r="D53" s="12"/>
      <c r="E53" s="2">
        <v>4</v>
      </c>
      <c r="F53" s="4" t="s">
        <v>69</v>
      </c>
      <c r="G53" s="5"/>
      <c r="H53" s="4" t="s">
        <v>50</v>
      </c>
      <c r="I53" s="6"/>
      <c r="J53" s="6"/>
      <c r="K53" s="6"/>
      <c r="L53" s="6"/>
      <c r="M53" s="5"/>
      <c r="Q53" s="7">
        <f>COUNTIF(AB_１節!$I$6:$I$100,参加チーム!$F53)+COUNTIF(AB_１節!$N$6:$N$100,参加チーム!$F53)</f>
        <v>2</v>
      </c>
      <c r="R53" s="7">
        <f>COUNTIF(AB_2節!$I$6:$I$100,参加チーム!$F53)+COUNTIF(AB_2節!$N$6:$N$100,参加チーム!$F53)</f>
        <v>2</v>
      </c>
      <c r="S53" s="7">
        <f>COUNTIF(AB_3節!$I$6:$I$100,参加チーム!$F53)+COUNTIF(AB_3節!$N$6:$N$100,参加チーム!$F53)</f>
        <v>1</v>
      </c>
      <c r="T53" s="7">
        <f>COUNTIF(AB_4節!$I$6:$I$100,参加チーム!$F53)+COUNTIF(AB_4節!$N$6:$N$100,参加チーム!$F53)</f>
        <v>0</v>
      </c>
      <c r="U53" s="155">
        <f>COUNTIF(AB_5節!$I$6:$I$100,参加チーム!$F53)+COUNTIF(AB_5節!$N$6:$N$100,参加チーム!$F53)</f>
        <v>0</v>
      </c>
      <c r="V53" s="11"/>
      <c r="W53" s="2">
        <f t="shared" si="2"/>
        <v>5</v>
      </c>
      <c r="AD53" s="1"/>
    </row>
    <row r="54" spans="2:38">
      <c r="B54" s="10"/>
      <c r="C54" s="11"/>
      <c r="D54" s="12"/>
      <c r="E54" s="2">
        <v>5</v>
      </c>
      <c r="F54" s="4" t="s">
        <v>72</v>
      </c>
      <c r="G54" s="5"/>
      <c r="H54" s="4" t="s">
        <v>86</v>
      </c>
      <c r="I54" s="6"/>
      <c r="J54" s="6"/>
      <c r="K54" s="6"/>
      <c r="L54" s="6"/>
      <c r="M54" s="5"/>
      <c r="Q54" s="7">
        <f>COUNTIF(AB_１節!$I$6:$I$100,参加チーム!$F54)+COUNTIF(AB_１節!$N$6:$N$100,参加チーム!$F54)</f>
        <v>2</v>
      </c>
      <c r="R54" s="7">
        <f>COUNTIF(AB_2節!$I$6:$I$100,参加チーム!$F54)+COUNTIF(AB_2節!$N$6:$N$100,参加チーム!$F54)</f>
        <v>2</v>
      </c>
      <c r="S54" s="7">
        <f>COUNTIF(AB_3節!$I$6:$I$100,参加チーム!$F54)+COUNTIF(AB_3節!$N$6:$N$100,参加チーム!$F54)</f>
        <v>1</v>
      </c>
      <c r="T54" s="7">
        <f>COUNTIF(AB_4節!$I$6:$I$100,参加チーム!$F54)+COUNTIF(AB_4節!$N$6:$N$100,参加チーム!$F54)</f>
        <v>0</v>
      </c>
      <c r="U54" s="155">
        <f>COUNTIF(AB_5節!$I$6:$I$100,参加チーム!$F54)+COUNTIF(AB_5節!$N$6:$N$100,参加チーム!$F54)</f>
        <v>0</v>
      </c>
      <c r="V54" s="11"/>
      <c r="W54" s="2">
        <f t="shared" si="2"/>
        <v>5</v>
      </c>
    </row>
    <row r="55" spans="2:38">
      <c r="B55" s="10"/>
      <c r="C55" s="11"/>
      <c r="D55" s="12"/>
      <c r="E55" s="2">
        <v>6</v>
      </c>
      <c r="F55" s="4" t="s">
        <v>75</v>
      </c>
      <c r="G55" s="5"/>
      <c r="H55" s="4" t="s">
        <v>36</v>
      </c>
      <c r="I55" s="6"/>
      <c r="J55" s="6"/>
      <c r="K55" s="6"/>
      <c r="L55" s="6"/>
      <c r="M55" s="5"/>
      <c r="Q55" s="7">
        <f>COUNTIF(AB_１節!$I$6:$I$100,参加チーム!$F55)+COUNTIF(AB_１節!$N$6:$N$100,参加チーム!$F55)</f>
        <v>2</v>
      </c>
      <c r="R55" s="7">
        <f>COUNTIF(AB_2節!$I$6:$I$100,参加チーム!$F55)+COUNTIF(AB_2節!$N$6:$N$100,参加チーム!$F55)</f>
        <v>2</v>
      </c>
      <c r="S55" s="7">
        <f>COUNTIF(AB_3節!$I$6:$I$100,参加チーム!$F55)+COUNTIF(AB_3節!$N$6:$N$100,参加チーム!$F55)</f>
        <v>1</v>
      </c>
      <c r="T55" s="7">
        <f>COUNTIF(AB_4節!$I$6:$I$100,参加チーム!$F55)+COUNTIF(AB_4節!$N$6:$N$100,参加チーム!$F55)</f>
        <v>0</v>
      </c>
      <c r="U55" s="155">
        <f>COUNTIF(AB_5節!$I$6:$I$100,参加チーム!$F55)+COUNTIF(AB_5節!$N$6:$N$100,参加チーム!$F55)</f>
        <v>0</v>
      </c>
      <c r="V55" s="11"/>
      <c r="W55" s="2">
        <f t="shared" si="2"/>
        <v>5</v>
      </c>
    </row>
    <row r="56" spans="2:38">
      <c r="B56" s="10"/>
      <c r="C56" s="11"/>
      <c r="D56" s="12"/>
      <c r="E56" s="2">
        <v>7</v>
      </c>
      <c r="F56" s="4" t="s">
        <v>116</v>
      </c>
      <c r="G56" s="5"/>
      <c r="H56" s="4"/>
      <c r="I56" s="6"/>
      <c r="J56" s="6"/>
      <c r="K56" s="6"/>
      <c r="L56" s="6"/>
      <c r="M56" s="5"/>
      <c r="Q56" s="7">
        <f>COUNTIF(AB_１節!$I$6:$I$100,参加チーム!$F56)+COUNTIF(AB_１節!$N$6:$N$100,参加チーム!$F56)</f>
        <v>0</v>
      </c>
      <c r="R56" s="7">
        <f>COUNTIF(AB_2節!$I$6:$I$100,参加チーム!$F56)+COUNTIF(AB_2節!$N$6:$N$100,参加チーム!$F56)</f>
        <v>0</v>
      </c>
      <c r="S56" s="7">
        <f>COUNTIF(AB_3節!$I$6:$I$100,参加チーム!$F56)+COUNTIF(AB_3節!$N$6:$N$100,参加チーム!$F56)</f>
        <v>0</v>
      </c>
      <c r="T56" s="7">
        <f>COUNTIF(AB_4節!$I$6:$I$100,参加チーム!$F56)+COUNTIF(AB_4節!$N$6:$N$100,参加チーム!$F56)</f>
        <v>0</v>
      </c>
      <c r="U56" s="155">
        <f>COUNTIF(AB_5節!$I$6:$I$100,参加チーム!$F56)+COUNTIF(AB_5節!$N$6:$N$100,参加チーム!$F56)</f>
        <v>0</v>
      </c>
      <c r="V56" s="11"/>
      <c r="W56" s="2">
        <f t="shared" si="2"/>
        <v>0</v>
      </c>
    </row>
    <row r="57" spans="2:38">
      <c r="B57" s="10"/>
      <c r="C57" s="11"/>
      <c r="D57" s="12"/>
      <c r="E57" s="2">
        <v>8</v>
      </c>
      <c r="F57" s="4" t="s">
        <v>117</v>
      </c>
      <c r="G57" s="5"/>
      <c r="H57" s="4"/>
      <c r="I57" s="6"/>
      <c r="J57" s="6"/>
      <c r="K57" s="6"/>
      <c r="L57" s="6"/>
      <c r="M57" s="5"/>
      <c r="Q57" s="7">
        <f>COUNTIF(AB_１節!$I$6:$I$100,参加チーム!$F57)+COUNTIF(AB_１節!$N$6:$N$100,参加チーム!$F57)</f>
        <v>0</v>
      </c>
      <c r="R57" s="7">
        <f>COUNTIF(AB_2節!$I$6:$I$100,参加チーム!$F57)+COUNTIF(AB_2節!$N$6:$N$100,参加チーム!$F57)</f>
        <v>0</v>
      </c>
      <c r="S57" s="7">
        <f>COUNTIF(AB_3節!$I$6:$I$100,参加チーム!$F57)+COUNTIF(AB_3節!$N$6:$N$100,参加チーム!$F57)</f>
        <v>0</v>
      </c>
      <c r="T57" s="7">
        <f>COUNTIF(AB_4節!$I$6:$I$100,参加チーム!$F57)+COUNTIF(AB_4節!$N$6:$N$100,参加チーム!$F57)</f>
        <v>0</v>
      </c>
      <c r="U57" s="155">
        <f>COUNTIF(AB_5節!$I$6:$I$100,参加チーム!$F57)+COUNTIF(AB_5節!$N$6:$N$100,参加チーム!$F57)</f>
        <v>0</v>
      </c>
      <c r="V57" s="11"/>
      <c r="W57" s="2">
        <f t="shared" si="2"/>
        <v>0</v>
      </c>
    </row>
    <row r="58" spans="2:38">
      <c r="B58" s="10"/>
      <c r="C58" s="11"/>
      <c r="D58" s="12"/>
      <c r="E58" s="2">
        <v>9</v>
      </c>
      <c r="F58" s="4" t="s">
        <v>118</v>
      </c>
      <c r="G58" s="5"/>
      <c r="H58" s="4"/>
      <c r="I58" s="6"/>
      <c r="J58" s="6"/>
      <c r="K58" s="6"/>
      <c r="L58" s="6"/>
      <c r="M58" s="5"/>
      <c r="Q58" s="7">
        <f>COUNTIF(AB_１節!$I$6:$I$100,参加チーム!$F58)+COUNTIF(AB_１節!$N$6:$N$100,参加チーム!$F58)</f>
        <v>0</v>
      </c>
      <c r="R58" s="7">
        <f>COUNTIF(AB_2節!$I$6:$I$100,参加チーム!$F58)+COUNTIF(AB_2節!$N$6:$N$100,参加チーム!$F58)</f>
        <v>0</v>
      </c>
      <c r="S58" s="7">
        <f>COUNTIF(AB_3節!$I$6:$I$100,参加チーム!$F58)+COUNTIF(AB_3節!$N$6:$N$100,参加チーム!$F58)</f>
        <v>0</v>
      </c>
      <c r="T58" s="7">
        <f>COUNTIF(AB_4節!$I$6:$I$100,参加チーム!$F58)+COUNTIF(AB_4節!$N$6:$N$100,参加チーム!$F58)</f>
        <v>0</v>
      </c>
      <c r="U58" s="155">
        <f>COUNTIF(AB_5節!$I$6:$I$100,参加チーム!$F58)+COUNTIF(AB_5節!$N$6:$N$100,参加チーム!$F58)</f>
        <v>0</v>
      </c>
      <c r="V58" s="11"/>
      <c r="W58" s="2">
        <f t="shared" si="2"/>
        <v>0</v>
      </c>
    </row>
    <row r="59" spans="2:38">
      <c r="B59" s="13"/>
      <c r="C59" s="14"/>
      <c r="D59" s="15"/>
      <c r="E59" s="3">
        <v>10</v>
      </c>
      <c r="F59" s="4" t="s">
        <v>123</v>
      </c>
      <c r="G59" s="5"/>
      <c r="H59" s="4"/>
      <c r="I59" s="6"/>
      <c r="J59" s="6"/>
      <c r="K59" s="6"/>
      <c r="L59" s="6"/>
      <c r="M59" s="5"/>
      <c r="Q59" s="7">
        <f>COUNTIF(AB_１節!$I$6:$I$100,参加チーム!$F59)+COUNTIF(AB_１節!$N$6:$N$100,参加チーム!$F59)</f>
        <v>0</v>
      </c>
      <c r="R59" s="7">
        <f>COUNTIF(AB_2節!$I$6:$I$100,参加チーム!$F59)+COUNTIF(AB_2節!$N$6:$N$100,参加チーム!$F59)</f>
        <v>0</v>
      </c>
      <c r="S59" s="7">
        <f>COUNTIF(AB_3節!$I$6:$I$100,参加チーム!$F59)+COUNTIF(AB_3節!$N$6:$N$100,参加チーム!$F59)</f>
        <v>0</v>
      </c>
      <c r="T59" s="7">
        <f>COUNTIF(AB_4節!$I$6:$I$100,参加チーム!$F59)+COUNTIF(AB_4節!$N$6:$N$100,参加チーム!$F59)</f>
        <v>0</v>
      </c>
      <c r="U59" s="155">
        <f>COUNTIF(AB_5節!$I$6:$I$100,参加チーム!$F59)+COUNTIF(AB_5節!$N$6:$N$100,参加チーム!$F59)</f>
        <v>0</v>
      </c>
      <c r="V59" s="11"/>
      <c r="W59" s="2">
        <f t="shared" si="2"/>
        <v>0</v>
      </c>
    </row>
    <row r="60" spans="2:38">
      <c r="Q60" s="7">
        <f>COUNTIF(AB_１節!$I$6:$I$100,参加チーム!$F60)+COUNTIF(AB_１節!$N$6:$N$100,参加チーム!$F60)</f>
        <v>0</v>
      </c>
      <c r="R60" s="7">
        <f>COUNTIF(AB_2節!$I$6:$I$100,参加チーム!$F60)+COUNTIF(AB_2節!$N$6:$N$100,参加チーム!$F60)</f>
        <v>0</v>
      </c>
      <c r="S60" s="7">
        <f>COUNTIF(AB_3節!$I$6:$I$100,参加チーム!$F60)+COUNTIF(AB_3節!$N$6:$N$100,参加チーム!$F60)</f>
        <v>0</v>
      </c>
      <c r="T60" s="7">
        <f>COUNTIF(AB_4節!$I$6:$I$100,参加チーム!$F60)+COUNTIF(AB_4節!$N$6:$N$100,参加チーム!$F60)</f>
        <v>0</v>
      </c>
      <c r="U60" s="155">
        <f>COUNTIF(AB_5節!$I$6:$I$100,参加チーム!$F60)+COUNTIF(AB_5節!$N$6:$N$100,参加チーム!$F60)</f>
        <v>0</v>
      </c>
      <c r="V60" s="11"/>
      <c r="W60" s="2">
        <f t="shared" si="2"/>
        <v>0</v>
      </c>
    </row>
    <row r="61" spans="2:38">
      <c r="B61" s="7" t="s">
        <v>23</v>
      </c>
      <c r="C61" s="8"/>
      <c r="D61" s="9"/>
      <c r="E61" s="2">
        <v>1</v>
      </c>
      <c r="F61" s="4" t="s">
        <v>85</v>
      </c>
      <c r="G61" s="5"/>
      <c r="H61" s="4" t="s">
        <v>47</v>
      </c>
      <c r="I61" s="6"/>
      <c r="J61" s="6"/>
      <c r="K61" s="6"/>
      <c r="L61" s="6"/>
      <c r="M61" s="5"/>
      <c r="Q61" s="7">
        <f>COUNTIF(AB_１節!$I$6:$I$100,参加チーム!$F61)+COUNTIF(AB_１節!$N$6:$N$100,参加チーム!$F61)</f>
        <v>2</v>
      </c>
      <c r="R61" s="7">
        <f>COUNTIF(AB_2節!$I$6:$I$100,参加チーム!$F61)+COUNTIF(AB_2節!$N$6:$N$100,参加チーム!$F61)</f>
        <v>2</v>
      </c>
      <c r="S61" s="7">
        <f>COUNTIF(AB_3節!$I$6:$I$100,参加チーム!$F61)+COUNTIF(AB_3節!$N$6:$N$100,参加チーム!$F61)</f>
        <v>1</v>
      </c>
      <c r="T61" s="7">
        <f>COUNTIF(AB_4節!$I$6:$I$100,参加チーム!$F61)+COUNTIF(AB_4節!$N$6:$N$100,参加チーム!$F61)</f>
        <v>0</v>
      </c>
      <c r="U61" s="155">
        <f>COUNTIF(AB_5節!$I$6:$I$100,参加チーム!$F61)+COUNTIF(AB_5節!$N$6:$N$100,参加チーム!$F61)</f>
        <v>0</v>
      </c>
      <c r="V61" s="11"/>
      <c r="W61" s="2">
        <f t="shared" si="2"/>
        <v>5</v>
      </c>
    </row>
    <row r="62" spans="2:38">
      <c r="B62" s="10"/>
      <c r="C62" s="11"/>
      <c r="D62" s="12"/>
      <c r="E62" s="2">
        <v>2</v>
      </c>
      <c r="F62" s="4" t="s">
        <v>64</v>
      </c>
      <c r="G62" s="5"/>
      <c r="H62" s="4" t="s">
        <v>35</v>
      </c>
      <c r="I62" s="6"/>
      <c r="J62" s="6"/>
      <c r="K62" s="6"/>
      <c r="L62" s="6"/>
      <c r="M62" s="5"/>
      <c r="Q62" s="7">
        <f>COUNTIF(AB_１節!$I$6:$I$100,参加チーム!$F62)+COUNTIF(AB_１節!$N$6:$N$100,参加チーム!$F62)</f>
        <v>2</v>
      </c>
      <c r="R62" s="7">
        <f>COUNTIF(AB_2節!$I$6:$I$100,参加チーム!$F62)+COUNTIF(AB_2節!$N$6:$N$100,参加チーム!$F62)</f>
        <v>2</v>
      </c>
      <c r="S62" s="7">
        <f>COUNTIF(AB_3節!$I$6:$I$100,参加チーム!$F62)+COUNTIF(AB_3節!$N$6:$N$100,参加チーム!$F62)</f>
        <v>1</v>
      </c>
      <c r="T62" s="7">
        <f>COUNTIF(AB_4節!$I$6:$I$100,参加チーム!$F62)+COUNTIF(AB_4節!$N$6:$N$100,参加チーム!$F62)</f>
        <v>0</v>
      </c>
      <c r="U62" s="155">
        <f>COUNTIF(AB_5節!$I$6:$I$100,参加チーム!$F62)+COUNTIF(AB_5節!$N$6:$N$100,参加チーム!$F62)</f>
        <v>0</v>
      </c>
      <c r="V62" s="11"/>
      <c r="W62" s="2">
        <f t="shared" si="2"/>
        <v>5</v>
      </c>
    </row>
    <row r="63" spans="2:38">
      <c r="B63" s="10"/>
      <c r="C63" s="11"/>
      <c r="D63" s="12"/>
      <c r="E63" s="2">
        <v>3</v>
      </c>
      <c r="F63" s="4" t="s">
        <v>67</v>
      </c>
      <c r="G63" s="5"/>
      <c r="H63" s="4" t="s">
        <v>44</v>
      </c>
      <c r="I63" s="6"/>
      <c r="J63" s="6"/>
      <c r="K63" s="6"/>
      <c r="L63" s="6"/>
      <c r="M63" s="5"/>
      <c r="Q63" s="7">
        <f>COUNTIF(AB_１節!$I$6:$I$100,参加チーム!$F63)+COUNTIF(AB_１節!$N$6:$N$100,参加チーム!$F63)</f>
        <v>2</v>
      </c>
      <c r="R63" s="7">
        <f>COUNTIF(AB_2節!$I$6:$I$100,参加チーム!$F63)+COUNTIF(AB_2節!$N$6:$N$100,参加チーム!$F63)</f>
        <v>2</v>
      </c>
      <c r="S63" s="7">
        <f>COUNTIF(AB_3節!$I$6:$I$100,参加チーム!$F63)+COUNTIF(AB_3節!$N$6:$N$100,参加チーム!$F63)</f>
        <v>1</v>
      </c>
      <c r="T63" s="7">
        <f>COUNTIF(AB_4節!$I$6:$I$100,参加チーム!$F63)+COUNTIF(AB_4節!$N$6:$N$100,参加チーム!$F63)</f>
        <v>0</v>
      </c>
      <c r="U63" s="155">
        <f>COUNTIF(AB_5節!$I$6:$I$100,参加チーム!$F63)+COUNTIF(AB_5節!$N$6:$N$100,参加チーム!$F63)</f>
        <v>0</v>
      </c>
      <c r="V63" s="11"/>
      <c r="W63" s="2">
        <f t="shared" si="2"/>
        <v>5</v>
      </c>
    </row>
    <row r="64" spans="2:38">
      <c r="B64" s="10"/>
      <c r="C64" s="11"/>
      <c r="D64" s="12"/>
      <c r="E64" s="2">
        <v>4</v>
      </c>
      <c r="F64" s="4" t="s">
        <v>70</v>
      </c>
      <c r="G64" s="5"/>
      <c r="H64" s="4" t="s">
        <v>87</v>
      </c>
      <c r="I64" s="6"/>
      <c r="J64" s="6"/>
      <c r="K64" s="6"/>
      <c r="L64" s="6"/>
      <c r="M64" s="5"/>
      <c r="Q64" s="7">
        <f>COUNTIF(AB_１節!$I$6:$I$100,参加チーム!$F64)+COUNTIF(AB_１節!$N$6:$N$100,参加チーム!$F64)</f>
        <v>2</v>
      </c>
      <c r="R64" s="7">
        <f>COUNTIF(AB_2節!$I$6:$I$100,参加チーム!$F64)+COUNTIF(AB_2節!$N$6:$N$100,参加チーム!$F64)</f>
        <v>2</v>
      </c>
      <c r="S64" s="7">
        <f>COUNTIF(AB_3節!$I$6:$I$100,参加チーム!$F64)+COUNTIF(AB_3節!$N$6:$N$100,参加チーム!$F64)</f>
        <v>1</v>
      </c>
      <c r="T64" s="7">
        <f>COUNTIF(AB_4節!$I$6:$I$100,参加チーム!$F64)+COUNTIF(AB_4節!$N$6:$N$100,参加チーム!$F64)</f>
        <v>0</v>
      </c>
      <c r="U64" s="155">
        <f>COUNTIF(AB_5節!$I$6:$I$100,参加チーム!$F64)+COUNTIF(AB_5節!$N$6:$N$100,参加チーム!$F64)</f>
        <v>0</v>
      </c>
      <c r="V64" s="11"/>
      <c r="W64" s="2">
        <f t="shared" si="2"/>
        <v>5</v>
      </c>
    </row>
    <row r="65" spans="2:30">
      <c r="B65" s="10"/>
      <c r="C65" s="11"/>
      <c r="D65" s="12"/>
      <c r="E65" s="2">
        <v>5</v>
      </c>
      <c r="F65" s="4" t="s">
        <v>73</v>
      </c>
      <c r="G65" s="5"/>
      <c r="H65" s="4" t="s">
        <v>45</v>
      </c>
      <c r="I65" s="6"/>
      <c r="J65" s="6"/>
      <c r="K65" s="6"/>
      <c r="L65" s="6"/>
      <c r="M65" s="5"/>
      <c r="Q65" s="7">
        <f>COUNTIF(AB_１節!$I$6:$I$100,参加チーム!$F65)+COUNTIF(AB_１節!$N$6:$N$100,参加チーム!$F65)</f>
        <v>2</v>
      </c>
      <c r="R65" s="7">
        <f>COUNTIF(AB_2節!$I$6:$I$100,参加チーム!$F65)+COUNTIF(AB_2節!$N$6:$N$100,参加チーム!$F65)</f>
        <v>2</v>
      </c>
      <c r="S65" s="7">
        <f>COUNTIF(AB_3節!$I$6:$I$100,参加チーム!$F65)+COUNTIF(AB_3節!$N$6:$N$100,参加チーム!$F65)</f>
        <v>1</v>
      </c>
      <c r="T65" s="7">
        <f>COUNTIF(AB_4節!$I$6:$I$100,参加チーム!$F65)+COUNTIF(AB_4節!$N$6:$N$100,参加チーム!$F65)</f>
        <v>0</v>
      </c>
      <c r="U65" s="155">
        <f>COUNTIF(AB_5節!$I$6:$I$100,参加チーム!$F65)+COUNTIF(AB_5節!$N$6:$N$100,参加チーム!$F65)</f>
        <v>0</v>
      </c>
      <c r="V65" s="11"/>
      <c r="W65" s="2">
        <f t="shared" si="2"/>
        <v>5</v>
      </c>
      <c r="AD65" s="1"/>
    </row>
    <row r="66" spans="2:30">
      <c r="B66" s="10"/>
      <c r="C66" s="11"/>
      <c r="D66" s="12"/>
      <c r="E66" s="2">
        <v>6</v>
      </c>
      <c r="F66" s="4" t="s">
        <v>76</v>
      </c>
      <c r="G66" s="5"/>
      <c r="H66" s="4" t="s">
        <v>43</v>
      </c>
      <c r="I66" s="6"/>
      <c r="J66" s="6"/>
      <c r="K66" s="6"/>
      <c r="L66" s="6"/>
      <c r="M66" s="5"/>
      <c r="Q66" s="7">
        <f>COUNTIF(AB_１節!$I$6:$I$100,参加チーム!$F66)+COUNTIF(AB_１節!$N$6:$N$100,参加チーム!$F66)</f>
        <v>2</v>
      </c>
      <c r="R66" s="7">
        <f>COUNTIF(AB_2節!$I$6:$I$100,参加チーム!$F66)+COUNTIF(AB_2節!$N$6:$N$100,参加チーム!$F66)</f>
        <v>2</v>
      </c>
      <c r="S66" s="7">
        <f>COUNTIF(AB_3節!$I$6:$I$100,参加チーム!$F66)+COUNTIF(AB_3節!$N$6:$N$100,参加チーム!$F66)</f>
        <v>1</v>
      </c>
      <c r="T66" s="7">
        <f>COUNTIF(AB_4節!$I$6:$I$100,参加チーム!$F66)+COUNTIF(AB_4節!$N$6:$N$100,参加チーム!$F66)</f>
        <v>0</v>
      </c>
      <c r="U66" s="155">
        <f>COUNTIF(AB_5節!$I$6:$I$100,参加チーム!$F66)+COUNTIF(AB_5節!$N$6:$N$100,参加チーム!$F66)</f>
        <v>0</v>
      </c>
      <c r="V66" s="11"/>
      <c r="W66" s="2">
        <f t="shared" si="2"/>
        <v>5</v>
      </c>
    </row>
    <row r="67" spans="2:30">
      <c r="B67" s="10"/>
      <c r="C67" s="11"/>
      <c r="D67" s="12"/>
      <c r="E67" s="2">
        <v>7</v>
      </c>
      <c r="F67" s="4" t="s">
        <v>119</v>
      </c>
      <c r="G67" s="5"/>
      <c r="H67" s="4"/>
      <c r="I67" s="6"/>
      <c r="J67" s="6"/>
      <c r="K67" s="6"/>
      <c r="L67" s="6"/>
      <c r="M67" s="5"/>
      <c r="Q67" s="7">
        <f>COUNTIF(AB_１節!$I$6:$I$100,参加チーム!$F67)+COUNTIF(AB_１節!$N$6:$N$100,参加チーム!$F67)</f>
        <v>0</v>
      </c>
      <c r="R67" s="7">
        <f>COUNTIF(AB_2節!$I$6:$I$100,参加チーム!$F67)+COUNTIF(AB_2節!$N$6:$N$100,参加チーム!$F67)</f>
        <v>0</v>
      </c>
      <c r="S67" s="7">
        <f>COUNTIF(AB_3節!$I$6:$I$100,参加チーム!$F67)+COUNTIF(AB_3節!$N$6:$N$100,参加チーム!$F67)</f>
        <v>0</v>
      </c>
      <c r="T67" s="7">
        <f>COUNTIF(AB_4節!$I$6:$I$100,参加チーム!$F67)+COUNTIF(AB_4節!$N$6:$N$100,参加チーム!$F67)</f>
        <v>0</v>
      </c>
      <c r="U67" s="155">
        <f>COUNTIF(AB_5節!$I$6:$I$100,参加チーム!$F67)+COUNTIF(AB_5節!$N$6:$N$100,参加チーム!$F67)</f>
        <v>0</v>
      </c>
      <c r="V67" s="11"/>
      <c r="W67" s="2">
        <f t="shared" si="2"/>
        <v>0</v>
      </c>
    </row>
    <row r="68" spans="2:30">
      <c r="B68" s="10"/>
      <c r="C68" s="11"/>
      <c r="D68" s="12"/>
      <c r="E68" s="2">
        <v>8</v>
      </c>
      <c r="F68" s="4" t="s">
        <v>120</v>
      </c>
      <c r="G68" s="5"/>
      <c r="H68" s="4"/>
      <c r="I68" s="6"/>
      <c r="J68" s="6"/>
      <c r="K68" s="6"/>
      <c r="L68" s="6"/>
      <c r="M68" s="5"/>
      <c r="Q68" s="7">
        <f>COUNTIF(AB_１節!$I$6:$I$100,参加チーム!$F68)+COUNTIF(AB_１節!$N$6:$N$100,参加チーム!$F68)</f>
        <v>0</v>
      </c>
      <c r="R68" s="7">
        <f>COUNTIF(AB_2節!$I$6:$I$100,参加チーム!$F68)+COUNTIF(AB_2節!$N$6:$N$100,参加チーム!$F68)</f>
        <v>0</v>
      </c>
      <c r="S68" s="7">
        <f>COUNTIF(AB_3節!$I$6:$I$100,参加チーム!$F68)+COUNTIF(AB_3節!$N$6:$N$100,参加チーム!$F68)</f>
        <v>0</v>
      </c>
      <c r="T68" s="7">
        <f>COUNTIF(AB_4節!$I$6:$I$100,参加チーム!$F68)+COUNTIF(AB_4節!$N$6:$N$100,参加チーム!$F68)</f>
        <v>0</v>
      </c>
      <c r="U68" s="155">
        <f>COUNTIF(AB_5節!$I$6:$I$100,参加チーム!$F68)+COUNTIF(AB_5節!$N$6:$N$100,参加チーム!$F68)</f>
        <v>0</v>
      </c>
      <c r="V68" s="11"/>
      <c r="W68" s="2">
        <f t="shared" si="2"/>
        <v>0</v>
      </c>
    </row>
    <row r="69" spans="2:30">
      <c r="B69" s="10"/>
      <c r="C69" s="11"/>
      <c r="D69" s="12"/>
      <c r="E69" s="2">
        <v>9</v>
      </c>
      <c r="F69" s="4" t="s">
        <v>121</v>
      </c>
      <c r="G69" s="5"/>
      <c r="H69" s="4"/>
      <c r="I69" s="6"/>
      <c r="J69" s="6"/>
      <c r="K69" s="6"/>
      <c r="L69" s="6"/>
      <c r="M69" s="5"/>
      <c r="Q69" s="7">
        <f>COUNTIF(AB_１節!$I$6:$I$100,参加チーム!$F69)+COUNTIF(AB_１節!$N$6:$N$100,参加チーム!$F69)</f>
        <v>0</v>
      </c>
      <c r="R69" s="7">
        <f>COUNTIF(AB_2節!$I$6:$I$100,参加チーム!$F69)+COUNTIF(AB_2節!$N$6:$N$100,参加チーム!$F69)</f>
        <v>0</v>
      </c>
      <c r="S69" s="7">
        <f>COUNTIF(AB_3節!$I$6:$I$100,参加チーム!$F69)+COUNTIF(AB_3節!$N$6:$N$100,参加チーム!$F69)</f>
        <v>0</v>
      </c>
      <c r="T69" s="7">
        <f>COUNTIF(AB_4節!$I$6:$I$100,参加チーム!$F69)+COUNTIF(AB_4節!$N$6:$N$100,参加チーム!$F69)</f>
        <v>0</v>
      </c>
      <c r="U69" s="155">
        <f>COUNTIF(AB_5節!$I$6:$I$100,参加チーム!$F69)+COUNTIF(AB_5節!$N$6:$N$100,参加チーム!$F69)</f>
        <v>0</v>
      </c>
      <c r="V69" s="11"/>
      <c r="W69" s="2">
        <f t="shared" si="2"/>
        <v>0</v>
      </c>
    </row>
    <row r="70" spans="2:30">
      <c r="B70" s="13"/>
      <c r="C70" s="14"/>
      <c r="D70" s="15"/>
      <c r="E70" s="3">
        <v>10</v>
      </c>
      <c r="F70" s="4" t="s">
        <v>126</v>
      </c>
      <c r="G70" s="5"/>
      <c r="H70" s="4"/>
      <c r="I70" s="6"/>
      <c r="J70" s="6"/>
      <c r="K70" s="6"/>
      <c r="L70" s="6"/>
      <c r="M70" s="5"/>
      <c r="Q70" s="7">
        <f>COUNTIF(AB_１節!$I$6:$I$100,参加チーム!$F70)+COUNTIF(AB_１節!$N$6:$N$100,参加チーム!$F70)</f>
        <v>0</v>
      </c>
      <c r="R70" s="7">
        <f>COUNTIF(AB_2節!$I$6:$I$100,参加チーム!$F70)+COUNTIF(AB_2節!$N$6:$N$100,参加チーム!$F70)</f>
        <v>0</v>
      </c>
      <c r="S70" s="7">
        <f>COUNTIF(AB_3節!$I$6:$I$100,参加チーム!$F70)+COUNTIF(AB_3節!$N$6:$N$100,参加チーム!$F70)</f>
        <v>0</v>
      </c>
      <c r="T70" s="7">
        <f>COUNTIF(AB_4節!$I$6:$I$100,参加チーム!$F70)+COUNTIF(AB_4節!$N$6:$N$100,参加チーム!$F70)</f>
        <v>0</v>
      </c>
      <c r="U70" s="155">
        <f>COUNTIF(AB_5節!$I$6:$I$100,参加チーム!$F70)+COUNTIF(AB_5節!$N$6:$N$100,参加チーム!$F70)</f>
        <v>0</v>
      </c>
      <c r="V70" s="11"/>
      <c r="W70" s="2">
        <f t="shared" si="2"/>
        <v>0</v>
      </c>
    </row>
    <row r="71" spans="2:30">
      <c r="Q71" s="7">
        <f>COUNTIF(AB_１節!$I$6:$I$100,参加チーム!$F71)+COUNTIF(AB_１節!$N$6:$N$100,参加チーム!$F71)</f>
        <v>0</v>
      </c>
      <c r="R71" s="7">
        <f>COUNTIF(AB_2節!$I$6:$I$100,参加チーム!$F71)+COUNTIF(AB_2節!$N$6:$N$100,参加チーム!$F71)</f>
        <v>0</v>
      </c>
      <c r="S71" s="7">
        <f>COUNTIF(AB_3節!$I$6:$I$100,参加チーム!$F71)+COUNTIF(AB_3節!$N$6:$N$100,参加チーム!$F71)</f>
        <v>0</v>
      </c>
      <c r="T71" s="7">
        <f>COUNTIF(AB_4節!$I$6:$I$100,参加チーム!$F71)+COUNTIF(AB_4節!$N$6:$N$100,参加チーム!$F71)</f>
        <v>0</v>
      </c>
      <c r="U71" s="155">
        <f>COUNTIF(AB_5節!$I$6:$I$100,参加チーム!$F71)+COUNTIF(AB_5節!$N$6:$N$100,参加チーム!$F71)</f>
        <v>0</v>
      </c>
      <c r="V71" s="11"/>
      <c r="W71" s="2">
        <f t="shared" si="2"/>
        <v>0</v>
      </c>
    </row>
    <row r="72" spans="2:30">
      <c r="B72" t="s">
        <v>317</v>
      </c>
      <c r="Q72" s="7">
        <f>COUNTIF(AB_１節!$I$6:$I$100,参加チーム!$F72)+COUNTIF(AB_１節!$N$6:$N$100,参加チーム!$F72)</f>
        <v>0</v>
      </c>
      <c r="R72" s="7">
        <f>COUNTIF(AB_2節!$I$6:$I$100,参加チーム!$F72)+COUNTIF(AB_2節!$N$6:$N$100,参加チーム!$F72)</f>
        <v>0</v>
      </c>
      <c r="S72" s="7">
        <f>COUNTIF(AB_3節!$I$6:$I$100,参加チーム!$F72)+COUNTIF(AB_3節!$N$6:$N$100,参加チーム!$F72)</f>
        <v>0</v>
      </c>
      <c r="T72" s="7">
        <f>COUNTIF(AB_4節!$I$6:$I$100,参加チーム!$F72)+COUNTIF(AB_4節!$N$6:$N$100,参加チーム!$F72)</f>
        <v>0</v>
      </c>
      <c r="U72" s="155">
        <f>COUNTIF(AB_5節!$I$6:$I$100,参加チーム!$F72)+COUNTIF(AB_5節!$N$6:$N$100,参加チーム!$F72)</f>
        <v>0</v>
      </c>
      <c r="V72" s="11"/>
      <c r="W72" s="2">
        <f t="shared" si="2"/>
        <v>0</v>
      </c>
    </row>
    <row r="73" spans="2:30">
      <c r="Q73" s="7">
        <f>COUNTIF(AB_１節!$I$6:$I$100,参加チーム!$F73)+COUNTIF(AB_１節!$N$6:$N$100,参加チーム!$F73)</f>
        <v>0</v>
      </c>
      <c r="R73" s="7">
        <f>COUNTIF(AB_2節!$I$6:$I$100,参加チーム!$F73)+COUNTIF(AB_2節!$N$6:$N$100,参加チーム!$F73)</f>
        <v>0</v>
      </c>
      <c r="S73" s="7">
        <f>COUNTIF(AB_3節!$I$6:$I$100,参加チーム!$F73)+COUNTIF(AB_3節!$N$6:$N$100,参加チーム!$F73)</f>
        <v>0</v>
      </c>
      <c r="T73" s="7">
        <f>COUNTIF(AB_4節!$I$6:$I$100,参加チーム!$F73)+COUNTIF(AB_4節!$N$6:$N$100,参加チーム!$F73)</f>
        <v>0</v>
      </c>
      <c r="U73" s="155">
        <f>COUNTIF(AB_5節!$I$6:$I$100,参加チーム!$F73)+COUNTIF(AB_5節!$N$6:$N$100,参加チーム!$F73)</f>
        <v>0</v>
      </c>
      <c r="V73" s="11"/>
      <c r="W73" s="2">
        <f t="shared" si="2"/>
        <v>0</v>
      </c>
    </row>
    <row r="74" spans="2:30">
      <c r="B74" s="7" t="s">
        <v>315</v>
      </c>
      <c r="C74" s="8"/>
      <c r="D74" s="9"/>
      <c r="E74" s="2">
        <v>1</v>
      </c>
      <c r="F74" s="4" t="s">
        <v>318</v>
      </c>
      <c r="G74" s="5"/>
      <c r="H74" s="4" t="s">
        <v>340</v>
      </c>
      <c r="I74" s="6"/>
      <c r="J74" s="6"/>
      <c r="K74" s="6"/>
      <c r="L74" s="6"/>
      <c r="M74" s="5"/>
      <c r="Q74" s="7">
        <f>COUNTIF(C_１節!$I$6:$I$100,参加チーム!$F74)+COUNTIF(C_１節!$N$6:$N$100,参加チーム!$F74)</f>
        <v>2</v>
      </c>
      <c r="R74" s="7">
        <f>COUNTIF(C_2節!$I$6:$I$100,参加チーム!$F74)+COUNTIF(C_2節!$N$6:$N$100,参加チーム!$F74)</f>
        <v>2</v>
      </c>
      <c r="S74" s="7">
        <f>COUNTIF(C_3節!$I$6:$I$100,参加チーム!$F74)+COUNTIF(C_3節!$N$6:$N$100,参加チーム!$F74)</f>
        <v>2</v>
      </c>
      <c r="T74" s="7">
        <f>COUNTIF(C_4節!$I$6:$I$100,参加チーム!$F74)+COUNTIF(C_4節!$N$6:$N$100,参加チーム!$F74)</f>
        <v>0</v>
      </c>
      <c r="U74" s="155">
        <f>COUNTIF(C_5節!$I$6:$I$100,参加チーム!$F74)+COUNTIF(C_5節!$N$6:$N$100,参加チーム!$F74)</f>
        <v>2</v>
      </c>
      <c r="V74" s="11"/>
      <c r="W74" s="2">
        <f t="shared" si="2"/>
        <v>8</v>
      </c>
    </row>
    <row r="75" spans="2:30">
      <c r="B75" s="10"/>
      <c r="C75" s="11"/>
      <c r="D75" s="12"/>
      <c r="E75" s="2">
        <v>2</v>
      </c>
      <c r="F75" s="4" t="s">
        <v>319</v>
      </c>
      <c r="G75" s="5"/>
      <c r="H75" s="4" t="s">
        <v>39</v>
      </c>
      <c r="I75" s="6"/>
      <c r="J75" s="6"/>
      <c r="K75" s="6"/>
      <c r="L75" s="6"/>
      <c r="M75" s="5"/>
      <c r="Q75" s="7">
        <f>COUNTIF(C_１節!$I$6:$I$100,参加チーム!$F75)+COUNTIF(C_１節!$N$6:$N$100,参加チーム!$F75)</f>
        <v>2</v>
      </c>
      <c r="R75" s="7">
        <f>COUNTIF(C_2節!$I$6:$I$100,参加チーム!$F75)+COUNTIF(C_2節!$N$6:$N$100,参加チーム!$F75)</f>
        <v>2</v>
      </c>
      <c r="S75" s="7">
        <f>COUNTIF(C_3節!$I$6:$I$100,参加チーム!$F75)+COUNTIF(C_3節!$N$6:$N$100,参加チーム!$F75)</f>
        <v>2</v>
      </c>
      <c r="T75" s="7">
        <f>COUNTIF(C_4節!$I$6:$I$100,参加チーム!$F75)+COUNTIF(C_4節!$N$6:$N$100,参加チーム!$F75)</f>
        <v>0</v>
      </c>
      <c r="U75" s="155">
        <f>COUNTIF(C_5節!$I$6:$I$100,参加チーム!$F75)+COUNTIF(C_5節!$N$6:$N$100,参加チーム!$F75)</f>
        <v>2</v>
      </c>
      <c r="V75" s="11"/>
      <c r="W75" s="2">
        <f t="shared" si="2"/>
        <v>8</v>
      </c>
    </row>
    <row r="76" spans="2:30">
      <c r="B76" s="10"/>
      <c r="C76" s="11"/>
      <c r="D76" s="12"/>
      <c r="E76" s="2">
        <v>3</v>
      </c>
      <c r="F76" s="4" t="s">
        <v>320</v>
      </c>
      <c r="G76" s="5"/>
      <c r="H76" s="4" t="s">
        <v>49</v>
      </c>
      <c r="I76" s="6"/>
      <c r="J76" s="6"/>
      <c r="K76" s="6"/>
      <c r="L76" s="6"/>
      <c r="M76" s="5"/>
      <c r="Q76" s="7">
        <f>COUNTIF(C_１節!$I$6:$I$100,参加チーム!$F76)+COUNTIF(C_１節!$N$6:$N$100,参加チーム!$F76)</f>
        <v>2</v>
      </c>
      <c r="R76" s="7">
        <f>COUNTIF(C_2節!$I$6:$I$100,参加チーム!$F76)+COUNTIF(C_2節!$N$6:$N$100,参加チーム!$F76)</f>
        <v>2</v>
      </c>
      <c r="S76" s="7">
        <f>COUNTIF(C_3節!$I$6:$I$100,参加チーム!$F76)+COUNTIF(C_3節!$N$6:$N$100,参加チーム!$F76)</f>
        <v>2</v>
      </c>
      <c r="T76" s="7">
        <f>COUNTIF(C_4節!$I$6:$I$100,参加チーム!$F76)+COUNTIF(C_4節!$N$6:$N$100,参加チーム!$F76)</f>
        <v>0</v>
      </c>
      <c r="U76" s="155">
        <f>COUNTIF(C_5節!$I$6:$I$100,参加チーム!$F76)+COUNTIF(C_5節!$N$6:$N$100,参加チーム!$F76)</f>
        <v>2</v>
      </c>
      <c r="V76" s="11"/>
      <c r="W76" s="2">
        <f t="shared" si="2"/>
        <v>8</v>
      </c>
    </row>
    <row r="77" spans="2:30">
      <c r="B77" s="10"/>
      <c r="C77" s="11"/>
      <c r="D77" s="12"/>
      <c r="E77" s="2">
        <v>4</v>
      </c>
      <c r="F77" s="4" t="s">
        <v>321</v>
      </c>
      <c r="G77" s="5"/>
      <c r="H77" s="4" t="s">
        <v>36</v>
      </c>
      <c r="I77" s="6"/>
      <c r="J77" s="6"/>
      <c r="K77" s="6"/>
      <c r="L77" s="6"/>
      <c r="M77" s="5"/>
      <c r="Q77" s="7">
        <f>COUNTIF(C_１節!$I$6:$I$100,参加チーム!$F77)+COUNTIF(C_１節!$N$6:$N$100,参加チーム!$F77)</f>
        <v>2</v>
      </c>
      <c r="R77" s="7">
        <f>COUNTIF(C_2節!$I$6:$I$100,参加チーム!$F77)+COUNTIF(C_2節!$N$6:$N$100,参加チーム!$F77)</f>
        <v>2</v>
      </c>
      <c r="S77" s="7">
        <f>COUNTIF(C_3節!$I$6:$I$100,参加チーム!$F77)+COUNTIF(C_3節!$N$6:$N$100,参加チーム!$F77)</f>
        <v>2</v>
      </c>
      <c r="T77" s="7">
        <f>COUNTIF(C_4節!$I$6:$I$100,参加チーム!$F77)+COUNTIF(C_4節!$N$6:$N$100,参加チーム!$F77)</f>
        <v>0</v>
      </c>
      <c r="U77" s="155">
        <f>COUNTIF(C_5節!$I$6:$I$100,参加チーム!$F77)+COUNTIF(C_5節!$N$6:$N$100,参加チーム!$F77)</f>
        <v>2</v>
      </c>
      <c r="V77" s="11"/>
      <c r="W77" s="2">
        <f t="shared" si="2"/>
        <v>8</v>
      </c>
    </row>
    <row r="78" spans="2:30">
      <c r="B78" s="10"/>
      <c r="C78" s="11"/>
      <c r="D78" s="12"/>
      <c r="E78" s="2">
        <v>5</v>
      </c>
      <c r="F78" s="4" t="s">
        <v>322</v>
      </c>
      <c r="G78" s="5"/>
      <c r="H78" s="4" t="s">
        <v>41</v>
      </c>
      <c r="I78" s="6"/>
      <c r="J78" s="6"/>
      <c r="K78" s="6"/>
      <c r="L78" s="6"/>
      <c r="M78" s="5"/>
      <c r="Q78" s="7">
        <f>COUNTIF(C_１節!$I$6:$I$100,参加チーム!$F78)+COUNTIF(C_１節!$N$6:$N$100,参加チーム!$F78)</f>
        <v>2</v>
      </c>
      <c r="R78" s="7">
        <f>COUNTIF(C_2節!$I$6:$I$100,参加チーム!$F78)+COUNTIF(C_2節!$N$6:$N$100,参加チーム!$F78)</f>
        <v>2</v>
      </c>
      <c r="S78" s="7">
        <f>COUNTIF(C_3節!$I$6:$I$100,参加チーム!$F78)+COUNTIF(C_3節!$N$6:$N$100,参加チーム!$F78)</f>
        <v>2</v>
      </c>
      <c r="T78" s="7">
        <f>COUNTIF(C_4節!$I$6:$I$100,参加チーム!$F78)+COUNTIF(C_4節!$N$6:$N$100,参加チーム!$F78)</f>
        <v>0</v>
      </c>
      <c r="U78" s="155">
        <f>COUNTIF(C_5節!$I$6:$I$100,参加チーム!$F78)+COUNTIF(C_5節!$N$6:$N$100,参加チーム!$F78)</f>
        <v>2</v>
      </c>
      <c r="V78" s="11"/>
      <c r="W78" s="2">
        <f t="shared" si="2"/>
        <v>8</v>
      </c>
    </row>
    <row r="79" spans="2:30">
      <c r="B79" s="10"/>
      <c r="C79" s="11"/>
      <c r="D79" s="12"/>
      <c r="E79" s="2">
        <v>6</v>
      </c>
      <c r="F79" s="4" t="s">
        <v>323</v>
      </c>
      <c r="G79" s="5"/>
      <c r="H79" s="4" t="s">
        <v>338</v>
      </c>
      <c r="I79" s="6"/>
      <c r="J79" s="6"/>
      <c r="K79" s="6"/>
      <c r="L79" s="6"/>
      <c r="M79" s="5"/>
      <c r="Q79" s="7">
        <f>COUNTIF(C_１節!$I$6:$I$100,参加チーム!$F79)+COUNTIF(C_１節!$N$6:$N$100,参加チーム!$F79)</f>
        <v>2</v>
      </c>
      <c r="R79" s="7">
        <f>COUNTIF(C_2節!$I$6:$I$100,参加チーム!$F79)+COUNTIF(C_2節!$N$6:$N$100,参加チーム!$F79)</f>
        <v>2</v>
      </c>
      <c r="S79" s="7">
        <f>COUNTIF(C_3節!$I$6:$I$100,参加チーム!$F79)+COUNTIF(C_3節!$N$6:$N$100,参加チーム!$F79)</f>
        <v>2</v>
      </c>
      <c r="T79" s="7">
        <f>COUNTIF(C_4節!$I$6:$I$100,参加チーム!$F79)+COUNTIF(C_4節!$N$6:$N$100,参加チーム!$F79)</f>
        <v>0</v>
      </c>
      <c r="U79" s="155">
        <f>COUNTIF(C_5節!$I$6:$I$100,参加チーム!$F79)+COUNTIF(C_5節!$N$6:$N$100,参加チーム!$F79)</f>
        <v>2</v>
      </c>
      <c r="V79" s="11"/>
      <c r="W79" s="2">
        <f t="shared" si="2"/>
        <v>8</v>
      </c>
    </row>
    <row r="80" spans="2:30">
      <c r="B80" s="10"/>
      <c r="C80" s="11"/>
      <c r="D80" s="12"/>
      <c r="E80" s="2">
        <v>7</v>
      </c>
      <c r="F80" s="4" t="s">
        <v>324</v>
      </c>
      <c r="G80" s="5"/>
      <c r="H80" s="4" t="s">
        <v>46</v>
      </c>
      <c r="I80" s="6"/>
      <c r="J80" s="6"/>
      <c r="K80" s="6"/>
      <c r="L80" s="6"/>
      <c r="M80" s="5"/>
      <c r="Q80" s="7">
        <f>COUNTIF(C_１節!$I$6:$I$100,参加チーム!$F80)+COUNTIF(C_１節!$N$6:$N$100,参加チーム!$F80)</f>
        <v>2</v>
      </c>
      <c r="R80" s="7">
        <f>COUNTIF(C_2節!$I$6:$I$100,参加チーム!$F80)+COUNTIF(C_2節!$N$6:$N$100,参加チーム!$F80)</f>
        <v>2</v>
      </c>
      <c r="S80" s="7">
        <f>COUNTIF(C_3節!$I$6:$I$100,参加チーム!$F80)+COUNTIF(C_3節!$N$6:$N$100,参加チーム!$F80)</f>
        <v>2</v>
      </c>
      <c r="T80" s="7">
        <f>COUNTIF(C_4節!$I$6:$I$100,参加チーム!$F80)+COUNTIF(C_4節!$N$6:$N$100,参加チーム!$F80)</f>
        <v>0</v>
      </c>
      <c r="U80" s="155">
        <f>COUNTIF(C_5節!$I$6:$I$100,参加チーム!$F80)+COUNTIF(C_5節!$N$6:$N$100,参加チーム!$F80)</f>
        <v>2</v>
      </c>
      <c r="V80" s="11"/>
      <c r="W80" s="2">
        <f t="shared" si="2"/>
        <v>8</v>
      </c>
    </row>
    <row r="81" spans="2:23">
      <c r="B81" s="10"/>
      <c r="C81" s="11"/>
      <c r="D81" s="12"/>
      <c r="E81" s="2">
        <v>8</v>
      </c>
      <c r="F81" s="4" t="s">
        <v>325</v>
      </c>
      <c r="G81" s="5"/>
      <c r="H81" s="4" t="s">
        <v>59</v>
      </c>
      <c r="I81" s="6"/>
      <c r="J81" s="6"/>
      <c r="K81" s="6"/>
      <c r="L81" s="6"/>
      <c r="M81" s="5"/>
      <c r="Q81" s="7">
        <f>COUNTIF(C_１節!$I$6:$I$100,参加チーム!$F81)+COUNTIF(C_１節!$N$6:$N$100,参加チーム!$F81)</f>
        <v>2</v>
      </c>
      <c r="R81" s="7">
        <f>COUNTIF(C_2節!$I$6:$I$100,参加チーム!$F81)+COUNTIF(C_2節!$N$6:$N$100,参加チーム!$F81)</f>
        <v>2</v>
      </c>
      <c r="S81" s="7">
        <f>COUNTIF(C_3節!$I$6:$I$100,参加チーム!$F81)+COUNTIF(C_3節!$N$6:$N$100,参加チーム!$F81)</f>
        <v>2</v>
      </c>
      <c r="T81" s="7">
        <f>COUNTIF(C_4節!$I$6:$I$100,参加チーム!$F81)+COUNTIF(C_4節!$N$6:$N$100,参加チーム!$F81)</f>
        <v>0</v>
      </c>
      <c r="U81" s="155">
        <f>COUNTIF(C_5節!$I$6:$I$100,参加チーム!$F81)+COUNTIF(C_5節!$N$6:$N$100,参加チーム!$F81)</f>
        <v>2</v>
      </c>
      <c r="V81" s="11"/>
      <c r="W81" s="2">
        <f t="shared" si="2"/>
        <v>8</v>
      </c>
    </row>
    <row r="82" spans="2:23">
      <c r="B82" s="10"/>
      <c r="C82" s="11"/>
      <c r="D82" s="12"/>
      <c r="E82" s="2">
        <v>9</v>
      </c>
      <c r="F82" s="4" t="s">
        <v>326</v>
      </c>
      <c r="G82" s="5"/>
      <c r="H82" s="4" t="s">
        <v>344</v>
      </c>
      <c r="I82" s="6"/>
      <c r="J82" s="6"/>
      <c r="K82" s="6"/>
      <c r="L82" s="6"/>
      <c r="M82" s="5"/>
      <c r="Q82" s="7">
        <f>COUNTIF(C_１節!$I$6:$I$100,参加チーム!$F82)+COUNTIF(C_１節!$N$6:$N$100,参加チーム!$F82)</f>
        <v>2</v>
      </c>
      <c r="R82" s="7">
        <f>COUNTIF(C_2節!$I$6:$I$100,参加チーム!$F82)+COUNTIF(C_2節!$N$6:$N$100,参加チーム!$F82)</f>
        <v>2</v>
      </c>
      <c r="S82" s="7">
        <f>COUNTIF(C_3節!$I$6:$I$100,参加チーム!$F82)+COUNTIF(C_3節!$N$6:$N$100,参加チーム!$F82)</f>
        <v>2</v>
      </c>
      <c r="T82" s="7">
        <f>COUNTIF(C_4節!$I$6:$I$100,参加チーム!$F82)+COUNTIF(C_4節!$N$6:$N$100,参加チーム!$F82)</f>
        <v>0</v>
      </c>
      <c r="U82" s="155">
        <f>COUNTIF(C_5節!$I$6:$I$100,参加チーム!$F82)+COUNTIF(C_5節!$N$6:$N$100,参加チーム!$F82)</f>
        <v>2</v>
      </c>
      <c r="V82" s="11"/>
      <c r="W82" s="2">
        <f t="shared" si="2"/>
        <v>8</v>
      </c>
    </row>
    <row r="83" spans="2:23">
      <c r="B83" s="13"/>
      <c r="C83" s="14"/>
      <c r="D83" s="15"/>
      <c r="E83" s="3">
        <v>10</v>
      </c>
      <c r="F83" s="4" t="s">
        <v>327</v>
      </c>
      <c r="G83" s="5"/>
      <c r="H83" s="4"/>
      <c r="I83" s="6"/>
      <c r="J83" s="6"/>
      <c r="K83" s="6"/>
      <c r="L83" s="6"/>
      <c r="M83" s="5"/>
      <c r="Q83" s="7">
        <f>COUNTIF(C_１節!$I$6:$I$100,参加チーム!$F83)+COUNTIF(C_１節!$N$6:$N$100,参加チーム!$F83)</f>
        <v>0</v>
      </c>
      <c r="R83" s="7">
        <f>COUNTIF(C_2節!$I$6:$I$100,参加チーム!$F83)+COUNTIF(C_2節!$N$6:$N$100,参加チーム!$F83)</f>
        <v>0</v>
      </c>
      <c r="S83" s="7">
        <f>COUNTIF(C_3節!$I$6:$I$100,参加チーム!$F83)+COUNTIF(C_3節!$N$6:$N$100,参加チーム!$F83)</f>
        <v>0</v>
      </c>
      <c r="T83" s="7">
        <f>COUNTIF(C_4節!$I$6:$I$100,参加チーム!$F83)+COUNTIF(C_4節!$N$6:$N$100,参加チーム!$F83)</f>
        <v>0</v>
      </c>
      <c r="U83" s="155">
        <f>COUNTIF(C_5節!$I$6:$I$100,参加チーム!$F83)+COUNTIF(C_5節!$N$6:$N$100,参加チーム!$F83)</f>
        <v>0</v>
      </c>
      <c r="V83" s="11"/>
      <c r="W83" s="2">
        <f t="shared" si="2"/>
        <v>0</v>
      </c>
    </row>
    <row r="84" spans="2:23">
      <c r="Q84" s="7">
        <f>COUNTIF(C_１節!$I$6:$I$100,参加チーム!$F84)+COUNTIF(C_１節!$N$6:$N$100,参加チーム!$F84)</f>
        <v>0</v>
      </c>
      <c r="R84" s="7">
        <f>COUNTIF(C_2節!$I$6:$I$100,参加チーム!$F84)+COUNTIF(C_2節!$N$6:$N$100,参加チーム!$F84)</f>
        <v>0</v>
      </c>
      <c r="S84" s="7">
        <f>COUNTIF(C_3節!$I$6:$I$100,参加チーム!$F84)+COUNTIF(C_3節!$N$6:$N$100,参加チーム!$F84)</f>
        <v>0</v>
      </c>
      <c r="T84" s="7">
        <f>COUNTIF(C_4節!$I$6:$I$100,参加チーム!$F84)+COUNTIF(C_4節!$N$6:$N$100,参加チーム!$F84)</f>
        <v>0</v>
      </c>
      <c r="U84" s="155">
        <f>COUNTIF(C_5節!$I$6:$I$100,参加チーム!$F84)+COUNTIF(C_5節!$N$6:$N$100,参加チーム!$F84)</f>
        <v>0</v>
      </c>
      <c r="V84" s="11"/>
      <c r="W84" s="2">
        <f t="shared" si="2"/>
        <v>0</v>
      </c>
    </row>
    <row r="85" spans="2:23">
      <c r="B85" s="7" t="s">
        <v>316</v>
      </c>
      <c r="C85" s="8"/>
      <c r="D85" s="9"/>
      <c r="E85" s="2">
        <v>1</v>
      </c>
      <c r="F85" s="4" t="s">
        <v>328</v>
      </c>
      <c r="G85" s="5"/>
      <c r="H85" s="4" t="s">
        <v>339</v>
      </c>
      <c r="I85" s="6"/>
      <c r="J85" s="6"/>
      <c r="K85" s="6"/>
      <c r="L85" s="6"/>
      <c r="M85" s="5"/>
      <c r="Q85" s="7">
        <f>COUNTIF(C_１節!$I$6:$I$100,参加チーム!$F85)+COUNTIF(C_１節!$N$6:$N$100,参加チーム!$F85)</f>
        <v>2</v>
      </c>
      <c r="R85" s="7">
        <f>COUNTIF(C_2節!$I$6:$I$100,参加チーム!$F85)+COUNTIF(C_2節!$N$6:$N$100,参加チーム!$F85)</f>
        <v>2</v>
      </c>
      <c r="S85" s="7">
        <f>COUNTIF(C_3節!$I$6:$I$100,参加チーム!$F85)+COUNTIF(C_3節!$N$6:$N$100,参加チーム!$F85)</f>
        <v>2</v>
      </c>
      <c r="T85" s="7">
        <f>COUNTIF(C_4節!$I$6:$I$100,参加チーム!$F85)+COUNTIF(C_4節!$N$6:$N$100,参加チーム!$F85)</f>
        <v>1</v>
      </c>
      <c r="U85" s="155">
        <f>COUNTIF(C_5節!$I$6:$I$100,参加チーム!$F85)+COUNTIF(C_5節!$N$6:$N$100,参加チーム!$F85)</f>
        <v>2</v>
      </c>
      <c r="V85" s="11"/>
      <c r="W85" s="2">
        <f t="shared" si="2"/>
        <v>9</v>
      </c>
    </row>
    <row r="86" spans="2:23">
      <c r="B86" s="10"/>
      <c r="C86" s="11"/>
      <c r="D86" s="12"/>
      <c r="E86" s="2">
        <v>2</v>
      </c>
      <c r="F86" s="4" t="s">
        <v>329</v>
      </c>
      <c r="G86" s="5"/>
      <c r="H86" s="4" t="s">
        <v>34</v>
      </c>
      <c r="I86" s="6"/>
      <c r="J86" s="6"/>
      <c r="K86" s="6"/>
      <c r="L86" s="6"/>
      <c r="M86" s="5"/>
      <c r="Q86" s="7">
        <f>COUNTIF(C_１節!$I$6:$I$100,参加チーム!$F86)+COUNTIF(C_１節!$N$6:$N$100,参加チーム!$F86)</f>
        <v>2</v>
      </c>
      <c r="R86" s="7">
        <f>COUNTIF(C_2節!$I$6:$I$100,参加チーム!$F86)+COUNTIF(C_2節!$N$6:$N$100,参加チーム!$F86)</f>
        <v>2</v>
      </c>
      <c r="S86" s="7">
        <f>COUNTIF(C_3節!$I$6:$I$100,参加チーム!$F86)+COUNTIF(C_3節!$N$6:$N$100,参加チーム!$F86)</f>
        <v>2</v>
      </c>
      <c r="T86" s="7">
        <f>COUNTIF(C_4節!$I$6:$I$100,参加チーム!$F86)+COUNTIF(C_4節!$N$6:$N$100,参加チーム!$F86)</f>
        <v>1</v>
      </c>
      <c r="U86" s="155">
        <f>COUNTIF(C_5節!$I$6:$I$100,参加チーム!$F86)+COUNTIF(C_5節!$N$6:$N$100,参加チーム!$F86)</f>
        <v>2</v>
      </c>
      <c r="V86" s="11"/>
      <c r="W86" s="2">
        <f t="shared" si="2"/>
        <v>9</v>
      </c>
    </row>
    <row r="87" spans="2:23">
      <c r="B87" s="10"/>
      <c r="C87" s="11"/>
      <c r="D87" s="12"/>
      <c r="E87" s="2">
        <v>3</v>
      </c>
      <c r="F87" s="4" t="s">
        <v>330</v>
      </c>
      <c r="G87" s="5"/>
      <c r="H87" s="4" t="s">
        <v>58</v>
      </c>
      <c r="I87" s="6"/>
      <c r="J87" s="6"/>
      <c r="K87" s="6"/>
      <c r="L87" s="6"/>
      <c r="M87" s="5"/>
      <c r="Q87" s="7">
        <f>COUNTIF(C_１節!$I$6:$I$100,参加チーム!$F87)+COUNTIF(C_１節!$N$6:$N$100,参加チーム!$F87)</f>
        <v>2</v>
      </c>
      <c r="R87" s="7">
        <f>COUNTIF(C_2節!$I$6:$I$100,参加チーム!$F87)+COUNTIF(C_2節!$N$6:$N$100,参加チーム!$F87)</f>
        <v>2</v>
      </c>
      <c r="S87" s="7">
        <f>COUNTIF(C_3節!$I$6:$I$100,参加チーム!$F87)+COUNTIF(C_3節!$N$6:$N$100,参加チーム!$F87)</f>
        <v>2</v>
      </c>
      <c r="T87" s="7">
        <f>COUNTIF(C_4節!$I$6:$I$100,参加チーム!$F87)+COUNTIF(C_4節!$N$6:$N$100,参加チーム!$F87)</f>
        <v>1</v>
      </c>
      <c r="U87" s="155">
        <f>COUNTIF(C_5節!$I$6:$I$100,参加チーム!$F87)+COUNTIF(C_5節!$N$6:$N$100,参加チーム!$F87)</f>
        <v>2</v>
      </c>
      <c r="V87" s="11"/>
      <c r="W87" s="2">
        <f t="shared" si="2"/>
        <v>9</v>
      </c>
    </row>
    <row r="88" spans="2:23">
      <c r="B88" s="10"/>
      <c r="C88" s="11"/>
      <c r="D88" s="12"/>
      <c r="E88" s="2">
        <v>4</v>
      </c>
      <c r="F88" s="4" t="s">
        <v>331</v>
      </c>
      <c r="G88" s="5"/>
      <c r="H88" s="4" t="s">
        <v>343</v>
      </c>
      <c r="I88" s="6"/>
      <c r="J88" s="6"/>
      <c r="K88" s="6"/>
      <c r="L88" s="6"/>
      <c r="M88" s="5"/>
      <c r="Q88" s="7">
        <f>COUNTIF(C_１節!$I$6:$I$100,参加チーム!$F88)+COUNTIF(C_１節!$N$6:$N$100,参加チーム!$F88)</f>
        <v>2</v>
      </c>
      <c r="R88" s="7">
        <f>COUNTIF(C_2節!$I$6:$I$100,参加チーム!$F88)+COUNTIF(C_2節!$N$6:$N$100,参加チーム!$F88)</f>
        <v>2</v>
      </c>
      <c r="S88" s="7">
        <f>COUNTIF(C_3節!$I$6:$I$100,参加チーム!$F88)+COUNTIF(C_3節!$N$6:$N$100,参加チーム!$F88)</f>
        <v>2</v>
      </c>
      <c r="T88" s="7">
        <f>COUNTIF(C_4節!$I$6:$I$100,参加チーム!$F88)+COUNTIF(C_4節!$N$6:$N$100,参加チーム!$F88)</f>
        <v>1</v>
      </c>
      <c r="U88" s="155">
        <f>COUNTIF(C_5節!$I$6:$I$100,参加チーム!$F88)+COUNTIF(C_5節!$N$6:$N$100,参加チーム!$F88)</f>
        <v>2</v>
      </c>
      <c r="V88" s="11"/>
      <c r="W88" s="2">
        <f t="shared" si="2"/>
        <v>9</v>
      </c>
    </row>
    <row r="89" spans="2:23">
      <c r="B89" s="10"/>
      <c r="C89" s="11"/>
      <c r="D89" s="12"/>
      <c r="E89" s="2">
        <v>5</v>
      </c>
      <c r="F89" s="4" t="s">
        <v>332</v>
      </c>
      <c r="G89" s="5"/>
      <c r="H89" s="4" t="s">
        <v>342</v>
      </c>
      <c r="I89" s="6"/>
      <c r="J89" s="6"/>
      <c r="K89" s="6"/>
      <c r="L89" s="6"/>
      <c r="M89" s="5"/>
      <c r="Q89" s="7">
        <f>COUNTIF(C_１節!$I$6:$I$100,参加チーム!$F89)+COUNTIF(C_１節!$N$6:$N$100,参加チーム!$F89)</f>
        <v>2</v>
      </c>
      <c r="R89" s="7">
        <f>COUNTIF(C_2節!$I$6:$I$100,参加チーム!$F89)+COUNTIF(C_2節!$N$6:$N$100,参加チーム!$F89)</f>
        <v>2</v>
      </c>
      <c r="S89" s="7">
        <f>COUNTIF(C_3節!$I$6:$I$100,参加チーム!$F89)+COUNTIF(C_3節!$N$6:$N$100,参加チーム!$F89)</f>
        <v>2</v>
      </c>
      <c r="T89" s="7">
        <f>COUNTIF(C_4節!$I$6:$I$100,参加チーム!$F89)+COUNTIF(C_4節!$N$6:$N$100,参加チーム!$F89)</f>
        <v>1</v>
      </c>
      <c r="U89" s="155">
        <f>COUNTIF(C_5節!$I$6:$I$100,参加チーム!$F89)+COUNTIF(C_5節!$N$6:$N$100,参加チーム!$F89)</f>
        <v>2</v>
      </c>
      <c r="V89" s="11"/>
      <c r="W89" s="2">
        <f t="shared" si="2"/>
        <v>9</v>
      </c>
    </row>
    <row r="90" spans="2:23">
      <c r="B90" s="10"/>
      <c r="C90" s="11"/>
      <c r="D90" s="12"/>
      <c r="E90" s="2">
        <v>6</v>
      </c>
      <c r="F90" s="4" t="s">
        <v>333</v>
      </c>
      <c r="G90" s="5"/>
      <c r="H90" s="4" t="s">
        <v>40</v>
      </c>
      <c r="I90" s="6"/>
      <c r="J90" s="6"/>
      <c r="K90" s="6"/>
      <c r="L90" s="6"/>
      <c r="M90" s="5"/>
      <c r="Q90" s="7">
        <f>COUNTIF(C_１節!$I$6:$I$100,参加チーム!$F90)+COUNTIF(C_１節!$N$6:$N$100,参加チーム!$F90)</f>
        <v>2</v>
      </c>
      <c r="R90" s="7">
        <f>COUNTIF(C_2節!$I$6:$I$100,参加チーム!$F90)+COUNTIF(C_2節!$N$6:$N$100,参加チーム!$F90)</f>
        <v>2</v>
      </c>
      <c r="S90" s="7">
        <f>COUNTIF(C_3節!$I$6:$I$100,参加チーム!$F90)+COUNTIF(C_3節!$N$6:$N$100,参加チーム!$F90)</f>
        <v>2</v>
      </c>
      <c r="T90" s="7">
        <f>COUNTIF(C_4節!$I$6:$I$100,参加チーム!$F90)+COUNTIF(C_4節!$N$6:$N$100,参加チーム!$F90)</f>
        <v>1</v>
      </c>
      <c r="U90" s="155">
        <f>COUNTIF(C_5節!$I$6:$I$100,参加チーム!$F90)+COUNTIF(C_5節!$N$6:$N$100,参加チーム!$F90)</f>
        <v>2</v>
      </c>
      <c r="V90" s="11"/>
      <c r="W90" s="2">
        <f t="shared" si="2"/>
        <v>9</v>
      </c>
    </row>
    <row r="91" spans="2:23">
      <c r="B91" s="10"/>
      <c r="C91" s="11"/>
      <c r="D91" s="12"/>
      <c r="E91" s="2">
        <v>7</v>
      </c>
      <c r="F91" s="4" t="s">
        <v>334</v>
      </c>
      <c r="G91" s="5"/>
      <c r="H91" s="4" t="s">
        <v>35</v>
      </c>
      <c r="I91" s="6"/>
      <c r="J91" s="6"/>
      <c r="K91" s="6"/>
      <c r="L91" s="6"/>
      <c r="M91" s="5"/>
      <c r="Q91" s="7">
        <f>COUNTIF(C_１節!$I$6:$I$100,参加チーム!$F91)+COUNTIF(C_１節!$N$6:$N$100,参加チーム!$F91)</f>
        <v>2</v>
      </c>
      <c r="R91" s="7">
        <f>COUNTIF(C_2節!$I$6:$I$100,参加チーム!$F91)+COUNTIF(C_2節!$N$6:$N$100,参加チーム!$F91)</f>
        <v>2</v>
      </c>
      <c r="S91" s="7">
        <f>COUNTIF(C_3節!$I$6:$I$100,参加チーム!$F91)+COUNTIF(C_3節!$N$6:$N$100,参加チーム!$F91)</f>
        <v>2</v>
      </c>
      <c r="T91" s="7">
        <f>COUNTIF(C_4節!$I$6:$I$100,参加チーム!$F91)+COUNTIF(C_4節!$N$6:$N$100,参加チーム!$F91)</f>
        <v>1</v>
      </c>
      <c r="U91" s="155">
        <f>COUNTIF(C_5節!$I$6:$I$100,参加チーム!$F91)+COUNTIF(C_5節!$N$6:$N$100,参加チーム!$F91)</f>
        <v>2</v>
      </c>
      <c r="V91" s="11"/>
      <c r="W91" s="2">
        <f t="shared" si="2"/>
        <v>9</v>
      </c>
    </row>
    <row r="92" spans="2:23">
      <c r="B92" s="10"/>
      <c r="C92" s="11"/>
      <c r="D92" s="12"/>
      <c r="E92" s="2">
        <v>8</v>
      </c>
      <c r="F92" s="4" t="s">
        <v>335</v>
      </c>
      <c r="G92" s="5"/>
      <c r="H92" s="4" t="s">
        <v>341</v>
      </c>
      <c r="I92" s="6"/>
      <c r="J92" s="6"/>
      <c r="K92" s="6"/>
      <c r="L92" s="6"/>
      <c r="M92" s="5"/>
      <c r="Q92" s="7">
        <f>COUNTIF(C_１節!$I$6:$I$100,参加チーム!$F92)+COUNTIF(C_１節!$N$6:$N$100,参加チーム!$F92)</f>
        <v>2</v>
      </c>
      <c r="R92" s="7">
        <f>COUNTIF(C_2節!$I$6:$I$100,参加チーム!$F92)+COUNTIF(C_2節!$N$6:$N$100,参加チーム!$F92)</f>
        <v>2</v>
      </c>
      <c r="S92" s="7">
        <f>COUNTIF(C_3節!$I$6:$I$100,参加チーム!$F92)+COUNTIF(C_3節!$N$6:$N$100,参加チーム!$F92)</f>
        <v>2</v>
      </c>
      <c r="T92" s="7">
        <f>COUNTIF(C_4節!$I$6:$I$100,参加チーム!$F92)+COUNTIF(C_4節!$N$6:$N$100,参加チーム!$F92)</f>
        <v>1</v>
      </c>
      <c r="U92" s="155">
        <f>COUNTIF(C_5節!$I$6:$I$100,参加チーム!$F92)+COUNTIF(C_5節!$N$6:$N$100,参加チーム!$F92)</f>
        <v>2</v>
      </c>
      <c r="V92" s="11"/>
      <c r="W92" s="2">
        <f t="shared" si="2"/>
        <v>9</v>
      </c>
    </row>
    <row r="93" spans="2:23">
      <c r="B93" s="10"/>
      <c r="C93" s="11"/>
      <c r="D93" s="12"/>
      <c r="E93" s="2">
        <v>9</v>
      </c>
      <c r="F93" s="4" t="s">
        <v>336</v>
      </c>
      <c r="G93" s="5"/>
      <c r="H93" s="4" t="s">
        <v>53</v>
      </c>
      <c r="I93" s="6"/>
      <c r="J93" s="6"/>
      <c r="K93" s="6"/>
      <c r="L93" s="6"/>
      <c r="M93" s="5"/>
      <c r="Q93" s="7">
        <f>COUNTIF(C_１節!$I$6:$I$100,参加チーム!$F93)+COUNTIF(C_１節!$N$6:$N$100,参加チーム!$F93)</f>
        <v>2</v>
      </c>
      <c r="R93" s="7">
        <f>COUNTIF(C_2節!$I$6:$I$100,参加チーム!$F93)+COUNTIF(C_2節!$N$6:$N$100,参加チーム!$F93)</f>
        <v>2</v>
      </c>
      <c r="S93" s="7">
        <f>COUNTIF(C_3節!$I$6:$I$100,参加チーム!$F93)+COUNTIF(C_3節!$N$6:$N$100,参加チーム!$F93)</f>
        <v>2</v>
      </c>
      <c r="T93" s="7">
        <f>COUNTIF(C_4節!$I$6:$I$100,参加チーム!$F93)+COUNTIF(C_4節!$N$6:$N$100,参加チーム!$F93)</f>
        <v>1</v>
      </c>
      <c r="U93" s="155">
        <f>COUNTIF(C_5節!$I$6:$I$100,参加チーム!$F93)+COUNTIF(C_5節!$N$6:$N$100,参加チーム!$F93)</f>
        <v>2</v>
      </c>
      <c r="V93" s="11"/>
      <c r="W93" s="2">
        <f t="shared" si="2"/>
        <v>9</v>
      </c>
    </row>
    <row r="94" spans="2:23">
      <c r="B94" s="13"/>
      <c r="C94" s="14"/>
      <c r="D94" s="15"/>
      <c r="E94" s="3">
        <v>10</v>
      </c>
      <c r="F94" s="4" t="s">
        <v>337</v>
      </c>
      <c r="G94" s="5"/>
      <c r="H94" s="4" t="s">
        <v>43</v>
      </c>
      <c r="I94" s="6"/>
      <c r="J94" s="6"/>
      <c r="K94" s="6"/>
      <c r="L94" s="6"/>
      <c r="M94" s="5"/>
      <c r="Q94" s="4">
        <f>COUNTIF(C_１節!$I$6:$I$100,参加チーム!$F94)+COUNTIF(C_１節!$N$6:$N$100,参加チーム!$F94)</f>
        <v>2</v>
      </c>
      <c r="R94" s="4">
        <f>COUNTIF(C_2節!$I$6:$I$100,参加チーム!$F94)+COUNTIF(C_2節!$N$6:$N$100,参加チーム!$F94)</f>
        <v>2</v>
      </c>
      <c r="S94" s="4">
        <f>COUNTIF(C_3節!$I$6:$I$100,参加チーム!$F94)+COUNTIF(C_3節!$N$6:$N$100,参加チーム!$F94)</f>
        <v>2</v>
      </c>
      <c r="T94" s="4">
        <f>COUNTIF(C_4節!$I$6:$I$100,参加チーム!$F94)+COUNTIF(C_4節!$N$6:$N$100,参加チーム!$F94)</f>
        <v>1</v>
      </c>
      <c r="U94" s="2">
        <f>COUNTIF(C_5節!$I$6:$I$100,参加チーム!$F94)+COUNTIF(C_5節!$N$6:$N$100,参加チーム!$F94)</f>
        <v>2</v>
      </c>
      <c r="V94" s="11"/>
      <c r="W94" s="2">
        <f t="shared" si="2"/>
        <v>9</v>
      </c>
    </row>
  </sheetData>
  <phoneticPr fontId="1"/>
  <pageMargins left="0.70866141732283461" right="0.70866141732283461" top="0.74803149606299213" bottom="0.74803149606299213" header="0.31496062992125984" footer="0.31496062992125984"/>
  <pageSetup paperSize="9" scale="66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S33"/>
  <sheetViews>
    <sheetView workbookViewId="0">
      <selection sqref="A1:O1"/>
    </sheetView>
  </sheetViews>
  <sheetFormatPr defaultColWidth="8.875" defaultRowHeight="13.5"/>
  <cols>
    <col min="1" max="1" width="3.375" style="17" customWidth="1"/>
    <col min="2" max="2" width="11.25" style="17" bestFit="1" customWidth="1"/>
    <col min="3" max="3" width="9.625" style="17" customWidth="1"/>
    <col min="4" max="4" width="6.625" style="17" customWidth="1"/>
    <col min="5" max="5" width="3.625" style="17" customWidth="1"/>
    <col min="6" max="7" width="6.625" style="17" customWidth="1"/>
    <col min="8" max="8" width="3.375" style="17" bestFit="1" customWidth="1"/>
    <col min="9" max="9" width="5.375" style="17" bestFit="1" customWidth="1"/>
    <col min="10" max="10" width="11.25" style="18" bestFit="1" customWidth="1"/>
    <col min="11" max="11" width="5.625" style="17" customWidth="1"/>
    <col min="12" max="12" width="3.375" style="17" bestFit="1" customWidth="1"/>
    <col min="13" max="13" width="5.625" style="17" customWidth="1"/>
    <col min="14" max="14" width="5.375" style="17" bestFit="1" customWidth="1"/>
    <col min="15" max="15" width="11.25" style="18" bestFit="1" customWidth="1"/>
    <col min="16" max="18" width="8.875" style="17"/>
    <col min="19" max="19" width="9" style="18" customWidth="1"/>
    <col min="20" max="16384" width="8.875" style="17"/>
  </cols>
  <sheetData>
    <row r="1" spans="1:19" ht="18.75">
      <c r="A1" s="92" t="s">
        <v>439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9" ht="1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9" ht="15" customHeight="1">
      <c r="A3" s="115" t="s">
        <v>405</v>
      </c>
      <c r="B3" s="116"/>
      <c r="C3" s="116"/>
      <c r="D3" s="116"/>
      <c r="E3" s="116"/>
      <c r="F3" s="116"/>
      <c r="G3" s="116"/>
      <c r="H3" s="116"/>
      <c r="I3" s="116"/>
      <c r="J3" s="116"/>
      <c r="K3" s="20"/>
      <c r="L3" s="20"/>
      <c r="M3" s="20"/>
      <c r="N3" s="20"/>
      <c r="O3" s="21"/>
      <c r="Q3" s="22"/>
      <c r="R3" s="22"/>
      <c r="S3" s="23"/>
    </row>
    <row r="4" spans="1:19" ht="15" customHeight="1">
      <c r="A4" s="107"/>
      <c r="B4" s="105" t="s">
        <v>146</v>
      </c>
      <c r="C4" s="105" t="s">
        <v>147</v>
      </c>
      <c r="D4" s="118" t="s">
        <v>346</v>
      </c>
      <c r="E4" s="105"/>
      <c r="F4" s="105"/>
      <c r="G4" s="56"/>
      <c r="H4" s="105" t="s">
        <v>149</v>
      </c>
      <c r="I4" s="105"/>
      <c r="J4" s="105"/>
      <c r="K4" s="105"/>
      <c r="L4" s="105"/>
      <c r="M4" s="105"/>
      <c r="N4" s="105"/>
      <c r="O4" s="105"/>
      <c r="Q4" s="22"/>
      <c r="R4" s="25"/>
      <c r="S4" s="25"/>
    </row>
    <row r="5" spans="1:19" ht="15" customHeight="1">
      <c r="A5" s="117"/>
      <c r="B5" s="105"/>
      <c r="C5" s="105"/>
      <c r="D5" s="105"/>
      <c r="E5" s="105"/>
      <c r="F5" s="105"/>
      <c r="G5" s="56" t="s">
        <v>205</v>
      </c>
      <c r="H5" s="26" t="s">
        <v>150</v>
      </c>
      <c r="I5" s="105" t="s">
        <v>151</v>
      </c>
      <c r="J5" s="105"/>
      <c r="K5" s="56" t="s">
        <v>152</v>
      </c>
      <c r="L5" s="56"/>
      <c r="M5" s="56" t="s">
        <v>152</v>
      </c>
      <c r="N5" s="105" t="s">
        <v>151</v>
      </c>
      <c r="O5" s="105"/>
      <c r="Q5" s="25"/>
      <c r="R5" s="23"/>
      <c r="S5" s="25"/>
    </row>
    <row r="6" spans="1:19" ht="15" customHeight="1">
      <c r="A6" s="112" t="s">
        <v>345</v>
      </c>
      <c r="B6" s="105" t="str">
        <f>J6</f>
        <v>ｱﾝﾋﾞｼｬｽ</v>
      </c>
      <c r="C6" s="104" t="s">
        <v>170</v>
      </c>
      <c r="D6" s="27">
        <v>0.375</v>
      </c>
      <c r="E6" s="56" t="s">
        <v>154</v>
      </c>
      <c r="F6" s="27">
        <v>0.40625</v>
      </c>
      <c r="G6" s="134" t="s">
        <v>347</v>
      </c>
      <c r="H6" s="56" t="s">
        <v>155</v>
      </c>
      <c r="I6" s="57" t="s">
        <v>318</v>
      </c>
      <c r="J6" s="57" t="str">
        <f>IF(I6="","",VLOOKUP(I6,参加チーム!$F$4:$I$100,3))</f>
        <v>ｱﾝﾋﾞｼｬｽ</v>
      </c>
      <c r="K6" s="29"/>
      <c r="L6" s="30" t="s">
        <v>156</v>
      </c>
      <c r="M6" s="30"/>
      <c r="N6" s="57" t="s">
        <v>319</v>
      </c>
      <c r="O6" s="57" t="str">
        <f>IF(N6="","",VLOOKUP(N6,参加チーム!$F$4:$I$100,3))</f>
        <v>小布施</v>
      </c>
      <c r="Q6" s="25"/>
      <c r="R6" s="23"/>
      <c r="S6" s="25"/>
    </row>
    <row r="7" spans="1:19" ht="15" customHeight="1">
      <c r="A7" s="132"/>
      <c r="B7" s="106"/>
      <c r="C7" s="104"/>
      <c r="D7" s="27">
        <v>0.41666666666666669</v>
      </c>
      <c r="E7" s="56" t="s">
        <v>154</v>
      </c>
      <c r="F7" s="27">
        <v>0.44791666666666669</v>
      </c>
      <c r="G7" s="98"/>
      <c r="H7" s="56" t="s">
        <v>157</v>
      </c>
      <c r="I7" s="57" t="s">
        <v>319</v>
      </c>
      <c r="J7" s="57" t="str">
        <f>IF(I7="","",VLOOKUP(I7,参加チーム!$F$4:$I$100,3))</f>
        <v>小布施</v>
      </c>
      <c r="K7" s="29"/>
      <c r="L7" s="30" t="s">
        <v>156</v>
      </c>
      <c r="M7" s="30"/>
      <c r="N7" s="57" t="s">
        <v>320</v>
      </c>
      <c r="O7" s="57" t="str">
        <f>IF(N7="","",VLOOKUP(N7,参加チーム!$F$4:$I$100,3))</f>
        <v>吉田</v>
      </c>
      <c r="Q7" s="25"/>
      <c r="R7" s="23"/>
      <c r="S7" s="25"/>
    </row>
    <row r="8" spans="1:19" ht="15" customHeight="1">
      <c r="A8" s="132"/>
      <c r="B8" s="106"/>
      <c r="C8" s="104"/>
      <c r="D8" s="27">
        <v>0.45833333333333331</v>
      </c>
      <c r="E8" s="56" t="s">
        <v>154</v>
      </c>
      <c r="F8" s="27">
        <v>0.48958333333333331</v>
      </c>
      <c r="G8" s="98"/>
      <c r="H8" s="56" t="s">
        <v>159</v>
      </c>
      <c r="I8" s="57" t="s">
        <v>320</v>
      </c>
      <c r="J8" s="57" t="str">
        <f>IF(I8="","",VLOOKUP(I8,参加チーム!$F$4:$I$100,3))</f>
        <v>吉田</v>
      </c>
      <c r="K8" s="29"/>
      <c r="L8" s="30" t="s">
        <v>156</v>
      </c>
      <c r="M8" s="30"/>
      <c r="N8" s="57" t="s">
        <v>318</v>
      </c>
      <c r="O8" s="57" t="str">
        <f>IF(N8="","",VLOOKUP(N8,参加チーム!$F$4:$I$100,3))</f>
        <v>ｱﾝﾋﾞｼｬｽ</v>
      </c>
      <c r="Q8" s="25"/>
      <c r="R8" s="23"/>
      <c r="S8" s="25"/>
    </row>
    <row r="9" spans="1:19" ht="15" customHeight="1">
      <c r="A9" s="132"/>
      <c r="B9" s="105" t="str">
        <f>J9</f>
        <v>裾花</v>
      </c>
      <c r="C9" s="104"/>
      <c r="D9" s="27">
        <v>0.5</v>
      </c>
      <c r="E9" s="56" t="s">
        <v>154</v>
      </c>
      <c r="F9" s="27">
        <v>0.53125</v>
      </c>
      <c r="G9" s="98"/>
      <c r="H9" s="56" t="s">
        <v>160</v>
      </c>
      <c r="I9" s="57" t="s">
        <v>321</v>
      </c>
      <c r="J9" s="57" t="str">
        <f>IF(I9="","",VLOOKUP(I9,参加チーム!$F$4:$I$100,3))</f>
        <v>裾花</v>
      </c>
      <c r="K9" s="29"/>
      <c r="L9" s="30" t="s">
        <v>156</v>
      </c>
      <c r="M9" s="30"/>
      <c r="N9" s="57" t="s">
        <v>322</v>
      </c>
      <c r="O9" s="57" t="str">
        <f>IF(N9="","",VLOOKUP(N9,参加チーム!$F$4:$I$100,3))</f>
        <v>徳間</v>
      </c>
      <c r="Q9" s="25"/>
      <c r="R9" s="23"/>
      <c r="S9" s="25"/>
    </row>
    <row r="10" spans="1:19" ht="15" customHeight="1">
      <c r="A10" s="132"/>
      <c r="B10" s="106"/>
      <c r="C10" s="104"/>
      <c r="D10" s="27">
        <v>0.54166666666666663</v>
      </c>
      <c r="E10" s="56" t="s">
        <v>154</v>
      </c>
      <c r="F10" s="27">
        <v>0.57291666666666663</v>
      </c>
      <c r="G10" s="98"/>
      <c r="H10" s="56" t="s">
        <v>161</v>
      </c>
      <c r="I10" s="44" t="s">
        <v>322</v>
      </c>
      <c r="J10" s="44" t="str">
        <f>IF(I10="","",VLOOKUP(I10,参加チーム!$F$4:$I$100,3))</f>
        <v>徳間</v>
      </c>
      <c r="K10" s="45"/>
      <c r="L10" s="46" t="s">
        <v>156</v>
      </c>
      <c r="M10" s="46"/>
      <c r="N10" s="44" t="s">
        <v>323</v>
      </c>
      <c r="O10" s="44" t="str">
        <f>IF(N10="","",VLOOKUP(N10,参加チーム!$F$4:$I$100,3))</f>
        <v>ﾌｪﾛｰｽﾞA</v>
      </c>
      <c r="P10" s="36"/>
      <c r="Q10" s="25"/>
      <c r="R10" s="23"/>
      <c r="S10" s="25"/>
    </row>
    <row r="11" spans="1:19" ht="15" customHeight="1">
      <c r="A11" s="132"/>
      <c r="B11" s="106"/>
      <c r="C11" s="104"/>
      <c r="D11" s="27">
        <v>0.58333333333333337</v>
      </c>
      <c r="E11" s="56" t="s">
        <v>154</v>
      </c>
      <c r="F11" s="27">
        <v>0.61458333333333337</v>
      </c>
      <c r="G11" s="98"/>
      <c r="H11" s="56" t="s">
        <v>162</v>
      </c>
      <c r="I11" s="44" t="s">
        <v>323</v>
      </c>
      <c r="J11" s="44" t="str">
        <f>IF(I11="","",VLOOKUP(I11,参加チーム!$F$4:$I$100,3))</f>
        <v>ﾌｪﾛｰｽﾞA</v>
      </c>
      <c r="K11" s="45"/>
      <c r="L11" s="46" t="s">
        <v>156</v>
      </c>
      <c r="M11" s="46"/>
      <c r="N11" s="44" t="s">
        <v>321</v>
      </c>
      <c r="O11" s="44" t="str">
        <f>IF(N11="","",VLOOKUP(N11,参加チーム!$F$4:$I$100,3))</f>
        <v>裾花</v>
      </c>
      <c r="P11" s="36"/>
      <c r="Q11" s="25"/>
      <c r="R11" s="23"/>
      <c r="S11" s="25"/>
    </row>
    <row r="12" spans="1:19" ht="15" customHeight="1">
      <c r="A12" s="132"/>
      <c r="B12" s="106"/>
      <c r="C12" s="104"/>
      <c r="D12" s="27">
        <v>0.625</v>
      </c>
      <c r="E12" s="56" t="s">
        <v>154</v>
      </c>
      <c r="F12" s="27">
        <v>0.65625</v>
      </c>
      <c r="G12" s="98"/>
      <c r="H12" s="40" t="s">
        <v>163</v>
      </c>
      <c r="I12" s="37"/>
      <c r="J12" s="37" t="str">
        <f>IF(I12="","",VLOOKUP(I12,参加チーム!$F$4:$I$100,3))</f>
        <v/>
      </c>
      <c r="K12" s="38"/>
      <c r="L12" s="39" t="s">
        <v>156</v>
      </c>
      <c r="M12" s="39"/>
      <c r="N12" s="37"/>
      <c r="O12" s="37" t="str">
        <f>IF(N12="","",VLOOKUP(N12,参加チーム!$F$4:$I$100,3))</f>
        <v/>
      </c>
      <c r="P12" s="36"/>
      <c r="Q12" s="25"/>
      <c r="R12" s="23"/>
      <c r="S12" s="25"/>
    </row>
    <row r="13" spans="1:19" ht="15" customHeight="1">
      <c r="A13" s="132"/>
      <c r="B13" s="105" t="str">
        <f>J13</f>
        <v>ﾌｪﾛｰｽﾞC</v>
      </c>
      <c r="C13" s="122" t="s">
        <v>175</v>
      </c>
      <c r="D13" s="27">
        <v>0.375</v>
      </c>
      <c r="E13" s="56" t="s">
        <v>154</v>
      </c>
      <c r="F13" s="27">
        <v>0.40625</v>
      </c>
      <c r="G13" s="98"/>
      <c r="H13" s="56" t="s">
        <v>155</v>
      </c>
      <c r="I13" s="44" t="s">
        <v>326</v>
      </c>
      <c r="J13" s="44" t="str">
        <f>IF(I13="","",VLOOKUP(I13,参加チーム!$F$4:$I$100,3))</f>
        <v>ﾌｪﾛｰｽﾞC</v>
      </c>
      <c r="K13" s="45"/>
      <c r="L13" s="46" t="s">
        <v>156</v>
      </c>
      <c r="M13" s="46"/>
      <c r="N13" s="44" t="s">
        <v>325</v>
      </c>
      <c r="O13" s="44" t="str">
        <f>IF(N13="","",VLOOKUP(N13,参加チーム!$F$4:$I$100,3))</f>
        <v>昭和A</v>
      </c>
      <c r="P13" s="36"/>
      <c r="Q13" s="25"/>
      <c r="R13" s="23"/>
      <c r="S13" s="25"/>
    </row>
    <row r="14" spans="1:19" ht="15" customHeight="1">
      <c r="A14" s="132"/>
      <c r="B14" s="106"/>
      <c r="C14" s="122"/>
      <c r="D14" s="27">
        <v>0.41666666666666669</v>
      </c>
      <c r="E14" s="56" t="s">
        <v>154</v>
      </c>
      <c r="F14" s="27">
        <v>0.44791666666666669</v>
      </c>
      <c r="G14" s="98"/>
      <c r="H14" s="56" t="s">
        <v>166</v>
      </c>
      <c r="I14" s="44" t="s">
        <v>325</v>
      </c>
      <c r="J14" s="44" t="str">
        <f>IF(I14="","",VLOOKUP(I14,参加チーム!$F$4:$I$100,3))</f>
        <v>昭和A</v>
      </c>
      <c r="K14" s="45"/>
      <c r="L14" s="46" t="s">
        <v>167</v>
      </c>
      <c r="M14" s="46"/>
      <c r="N14" s="44" t="s">
        <v>324</v>
      </c>
      <c r="O14" s="44" t="str">
        <f>IF(N14="","",VLOOKUP(N14,参加チーム!$F$4:$I$100,3))</f>
        <v>篠ノ井B</v>
      </c>
      <c r="P14" s="36"/>
      <c r="Q14" s="25"/>
      <c r="R14" s="23"/>
      <c r="S14" s="25"/>
    </row>
    <row r="15" spans="1:19" ht="15" customHeight="1">
      <c r="A15" s="132"/>
      <c r="B15" s="106"/>
      <c r="C15" s="122"/>
      <c r="D15" s="27">
        <v>0.45833333333333331</v>
      </c>
      <c r="E15" s="56" t="s">
        <v>154</v>
      </c>
      <c r="F15" s="27">
        <v>0.48958333333333331</v>
      </c>
      <c r="G15" s="98"/>
      <c r="H15" s="56" t="s">
        <v>159</v>
      </c>
      <c r="I15" s="44" t="s">
        <v>326</v>
      </c>
      <c r="J15" s="44" t="str">
        <f>IF(I15="","",VLOOKUP(I15,参加チーム!$F$4:$I$100,3))</f>
        <v>ﾌｪﾛｰｽﾞC</v>
      </c>
      <c r="K15" s="45"/>
      <c r="L15" s="46" t="s">
        <v>156</v>
      </c>
      <c r="M15" s="46"/>
      <c r="N15" s="44" t="s">
        <v>324</v>
      </c>
      <c r="O15" s="44" t="str">
        <f>IF(N15="","",VLOOKUP(N15,参加チーム!$F$4:$I$100,3))</f>
        <v>篠ノ井B</v>
      </c>
      <c r="P15" s="36"/>
      <c r="Q15" s="25"/>
      <c r="R15" s="23"/>
      <c r="S15" s="25"/>
    </row>
    <row r="16" spans="1:19" ht="15" customHeight="1">
      <c r="A16" s="132"/>
      <c r="B16" s="105" t="s">
        <v>37</v>
      </c>
      <c r="C16" s="122"/>
      <c r="D16" s="27">
        <v>0.5</v>
      </c>
      <c r="E16" s="56" t="s">
        <v>154</v>
      </c>
      <c r="F16" s="27">
        <v>0.53125</v>
      </c>
      <c r="G16" s="134" t="s">
        <v>348</v>
      </c>
      <c r="H16" s="54" t="s">
        <v>168</v>
      </c>
      <c r="I16" s="89" t="s">
        <v>335</v>
      </c>
      <c r="J16" s="89" t="str">
        <f>IF(I16="","",VLOOKUP(I16,参加チーム!$F$4:$I$100,3))</f>
        <v>NOZAWANA</v>
      </c>
      <c r="K16" s="45"/>
      <c r="L16" s="46" t="s">
        <v>167</v>
      </c>
      <c r="M16" s="46"/>
      <c r="N16" s="89" t="s">
        <v>334</v>
      </c>
      <c r="O16" s="89" t="str">
        <f>IF(N16="","",VLOOKUP(N16,参加チーム!$F$4:$I$100,3))</f>
        <v>須坂</v>
      </c>
      <c r="P16" s="36"/>
      <c r="Q16" s="25"/>
      <c r="R16" s="23"/>
      <c r="S16" s="25"/>
    </row>
    <row r="17" spans="1:19" ht="15" customHeight="1">
      <c r="A17" s="132"/>
      <c r="B17" s="106"/>
      <c r="C17" s="122"/>
      <c r="D17" s="27">
        <v>0.54166666666666663</v>
      </c>
      <c r="E17" s="56" t="s">
        <v>154</v>
      </c>
      <c r="F17" s="27">
        <v>0.57291666666666663</v>
      </c>
      <c r="G17" s="132"/>
      <c r="H17" s="54" t="s">
        <v>169</v>
      </c>
      <c r="I17" s="89" t="s">
        <v>336</v>
      </c>
      <c r="J17" s="89" t="str">
        <f>IF(I17="","",VLOOKUP(I17,参加チーム!$F$4:$I$100,3))</f>
        <v>浅川</v>
      </c>
      <c r="K17" s="45"/>
      <c r="L17" s="46" t="s">
        <v>167</v>
      </c>
      <c r="M17" s="46"/>
      <c r="N17" s="89" t="s">
        <v>337</v>
      </c>
      <c r="O17" s="89" t="str">
        <f>IF(N17="","",VLOOKUP(N17,参加チーム!$F$4:$I$100,3))</f>
        <v>芹田</v>
      </c>
      <c r="P17" s="36"/>
      <c r="Q17" s="25"/>
      <c r="R17" s="23"/>
      <c r="S17" s="25"/>
    </row>
    <row r="18" spans="1:19" ht="15" customHeight="1">
      <c r="A18" s="132"/>
      <c r="B18" s="106"/>
      <c r="C18" s="122"/>
      <c r="D18" s="27">
        <v>0.58333333333333337</v>
      </c>
      <c r="E18" s="56" t="s">
        <v>154</v>
      </c>
      <c r="F18" s="27">
        <v>0.61458333333333337</v>
      </c>
      <c r="G18" s="132"/>
      <c r="H18" s="54" t="s">
        <v>162</v>
      </c>
      <c r="I18" s="89" t="s">
        <v>393</v>
      </c>
      <c r="J18" s="89" t="str">
        <f>IF(I18="","",VLOOKUP(I18,参加チーム!$F$4:$I$100,3))</f>
        <v>NOZAWANA</v>
      </c>
      <c r="K18" s="45"/>
      <c r="L18" s="46" t="s">
        <v>156</v>
      </c>
      <c r="M18" s="46"/>
      <c r="N18" s="89" t="s">
        <v>336</v>
      </c>
      <c r="O18" s="89" t="str">
        <f>IF(N18="","",VLOOKUP(N18,参加チーム!$F$4:$I$100,3))</f>
        <v>浅川</v>
      </c>
      <c r="P18" s="36"/>
      <c r="Q18" s="25"/>
      <c r="R18" s="23"/>
      <c r="S18" s="25"/>
    </row>
    <row r="19" spans="1:19" ht="15" customHeight="1">
      <c r="A19" s="132"/>
      <c r="B19" s="106"/>
      <c r="C19" s="122"/>
      <c r="D19" s="27">
        <v>0.625</v>
      </c>
      <c r="E19" s="56" t="s">
        <v>154</v>
      </c>
      <c r="F19" s="27">
        <v>0.65625</v>
      </c>
      <c r="G19" s="132"/>
      <c r="H19" s="54" t="s">
        <v>163</v>
      </c>
      <c r="I19" s="89" t="s">
        <v>394</v>
      </c>
      <c r="J19" s="89" t="str">
        <f>IF(I19="","",VLOOKUP(I19,参加チーム!$F$4:$I$100,3))</f>
        <v>須坂</v>
      </c>
      <c r="K19" s="45"/>
      <c r="L19" s="46" t="s">
        <v>156</v>
      </c>
      <c r="M19" s="46"/>
      <c r="N19" s="89" t="s">
        <v>337</v>
      </c>
      <c r="O19" s="89" t="str">
        <f>IF(N19="","",VLOOKUP(N19,参加チーム!$F$4:$I$100,3))</f>
        <v>芹田</v>
      </c>
      <c r="P19" s="36"/>
      <c r="Q19" s="25"/>
      <c r="R19" s="23"/>
      <c r="S19" s="25"/>
    </row>
    <row r="20" spans="1:19" ht="15" customHeight="1">
      <c r="A20" s="132"/>
      <c r="B20" s="105" t="str">
        <f>J20</f>
        <v>昭和B</v>
      </c>
      <c r="C20" s="104" t="s">
        <v>173</v>
      </c>
      <c r="D20" s="27">
        <v>0.375</v>
      </c>
      <c r="E20" s="56" t="s">
        <v>154</v>
      </c>
      <c r="F20" s="27">
        <v>0.40625</v>
      </c>
      <c r="G20" s="132"/>
      <c r="H20" s="56" t="s">
        <v>155</v>
      </c>
      <c r="I20" s="44" t="s">
        <v>358</v>
      </c>
      <c r="J20" s="44" t="str">
        <f>IF(I20="","",VLOOKUP(I20,参加チーム!$F$4:$I$100,3))</f>
        <v>昭和B</v>
      </c>
      <c r="K20" s="45"/>
      <c r="L20" s="46" t="s">
        <v>167</v>
      </c>
      <c r="M20" s="46"/>
      <c r="N20" s="44" t="s">
        <v>329</v>
      </c>
      <c r="O20" s="44" t="str">
        <f>IF(N20="","",VLOOKUP(N20,参加チーム!$F$4:$I$100,3))</f>
        <v>篠ノ井A</v>
      </c>
      <c r="P20" s="36"/>
      <c r="Q20" s="25"/>
      <c r="R20" s="23"/>
      <c r="S20" s="25"/>
    </row>
    <row r="21" spans="1:19" ht="15" customHeight="1">
      <c r="A21" s="132"/>
      <c r="B21" s="106"/>
      <c r="C21" s="104"/>
      <c r="D21" s="27">
        <v>0.41666666666666669</v>
      </c>
      <c r="E21" s="56" t="s">
        <v>154</v>
      </c>
      <c r="F21" s="27">
        <v>0.44791666666666669</v>
      </c>
      <c r="G21" s="132"/>
      <c r="H21" s="56" t="s">
        <v>157</v>
      </c>
      <c r="I21" s="44" t="s">
        <v>329</v>
      </c>
      <c r="J21" s="44" t="str">
        <f>IF(I21="","",VLOOKUP(I21,参加チーム!$F$4:$I$100,3))</f>
        <v>篠ノ井A</v>
      </c>
      <c r="K21" s="45"/>
      <c r="L21" s="46" t="s">
        <v>167</v>
      </c>
      <c r="M21" s="46"/>
      <c r="N21" s="44" t="s">
        <v>359</v>
      </c>
      <c r="O21" s="44" t="str">
        <f>IF(N21="","",VLOOKUP(N21,参加チーム!$F$4:$I$100,3))</f>
        <v>ﾌｪﾛｰｽﾞB</v>
      </c>
      <c r="P21" s="36"/>
      <c r="Q21" s="25"/>
      <c r="R21" s="23"/>
      <c r="S21" s="25"/>
    </row>
    <row r="22" spans="1:19" ht="15" customHeight="1">
      <c r="A22" s="132"/>
      <c r="B22" s="106"/>
      <c r="C22" s="104"/>
      <c r="D22" s="27">
        <v>0.45833333333333331</v>
      </c>
      <c r="E22" s="56" t="s">
        <v>154</v>
      </c>
      <c r="F22" s="27">
        <v>0.48958333333333331</v>
      </c>
      <c r="G22" s="132"/>
      <c r="H22" s="56" t="s">
        <v>159</v>
      </c>
      <c r="I22" s="44" t="s">
        <v>330</v>
      </c>
      <c r="J22" s="44" t="str">
        <f>IF(I22="","",VLOOKUP(I22,参加チーム!$F$4:$I$100,3))</f>
        <v>昭和B</v>
      </c>
      <c r="K22" s="45"/>
      <c r="L22" s="46" t="s">
        <v>156</v>
      </c>
      <c r="M22" s="46"/>
      <c r="N22" s="44" t="s">
        <v>328</v>
      </c>
      <c r="O22" s="44" t="str">
        <f>IF(N22="","",VLOOKUP(N22,参加チーム!$F$4:$I$100,3))</f>
        <v>ﾌｪﾛｰｽﾞB</v>
      </c>
      <c r="P22" s="36"/>
      <c r="Q22" s="25"/>
      <c r="R22" s="23"/>
      <c r="S22" s="25"/>
    </row>
    <row r="23" spans="1:19" ht="15" customHeight="1">
      <c r="A23" s="132"/>
      <c r="B23" s="105" t="str">
        <f>J23</f>
        <v>ｶﾞｰﾌ</v>
      </c>
      <c r="C23" s="104"/>
      <c r="D23" s="27">
        <v>0.5</v>
      </c>
      <c r="E23" s="56" t="s">
        <v>154</v>
      </c>
      <c r="F23" s="27">
        <v>0.53125</v>
      </c>
      <c r="G23" s="132"/>
      <c r="H23" s="56" t="s">
        <v>160</v>
      </c>
      <c r="I23" s="44" t="s">
        <v>331</v>
      </c>
      <c r="J23" s="44" t="str">
        <f>IF(I23="","",VLOOKUP(I23,参加チーム!$F$4:$I$100,3))</f>
        <v>ｶﾞｰﾌ</v>
      </c>
      <c r="K23" s="45"/>
      <c r="L23" s="46" t="s">
        <v>156</v>
      </c>
      <c r="M23" s="46"/>
      <c r="N23" s="44" t="s">
        <v>332</v>
      </c>
      <c r="O23" s="44" t="str">
        <f>IF(N23="","",VLOOKUP(N23,参加チーム!$F$4:$I$100,3))</f>
        <v>ｴﾚﾝｼｱ</v>
      </c>
      <c r="P23" s="36"/>
      <c r="Q23" s="25"/>
      <c r="R23" s="23"/>
      <c r="S23" s="25"/>
    </row>
    <row r="24" spans="1:19" ht="15" customHeight="1">
      <c r="A24" s="132"/>
      <c r="B24" s="106"/>
      <c r="C24" s="104"/>
      <c r="D24" s="27">
        <v>0.54166666666666663</v>
      </c>
      <c r="E24" s="56" t="s">
        <v>154</v>
      </c>
      <c r="F24" s="27">
        <v>0.57291666666666663</v>
      </c>
      <c r="G24" s="132"/>
      <c r="H24" s="56" t="s">
        <v>161</v>
      </c>
      <c r="I24" s="85" t="s">
        <v>332</v>
      </c>
      <c r="J24" s="85" t="str">
        <f>IF(I24="","",VLOOKUP(I24,参加チーム!$F$4:$I$100,3))</f>
        <v>ｴﾚﾝｼｱ</v>
      </c>
      <c r="K24" s="45"/>
      <c r="L24" s="46" t="s">
        <v>156</v>
      </c>
      <c r="M24" s="46"/>
      <c r="N24" s="85" t="s">
        <v>333</v>
      </c>
      <c r="O24" s="85" t="str">
        <f>IF(N24="","",VLOOKUP(N24,参加チーム!$F$4:$I$100,3))</f>
        <v>中野</v>
      </c>
      <c r="P24" s="84"/>
      <c r="Q24" s="25"/>
      <c r="R24" s="23"/>
      <c r="S24" s="25"/>
    </row>
    <row r="25" spans="1:19" ht="15" customHeight="1">
      <c r="A25" s="132"/>
      <c r="B25" s="106"/>
      <c r="C25" s="104"/>
      <c r="D25" s="27">
        <v>0.58333333333333337</v>
      </c>
      <c r="E25" s="56" t="s">
        <v>154</v>
      </c>
      <c r="F25" s="27">
        <v>0.61458333333333337</v>
      </c>
      <c r="G25" s="132"/>
      <c r="H25" s="56" t="s">
        <v>162</v>
      </c>
      <c r="I25" s="44" t="s">
        <v>333</v>
      </c>
      <c r="J25" s="44" t="str">
        <f>IF(I25="","",VLOOKUP(I25,参加チーム!$F$4:$I$100,3))</f>
        <v>中野</v>
      </c>
      <c r="K25" s="45"/>
      <c r="L25" s="46" t="s">
        <v>156</v>
      </c>
      <c r="M25" s="46"/>
      <c r="N25" s="44" t="s">
        <v>331</v>
      </c>
      <c r="O25" s="44" t="str">
        <f>IF(N25="","",VLOOKUP(N25,参加チーム!$F$4:$I$100,3))</f>
        <v>ｶﾞｰﾌ</v>
      </c>
      <c r="P25" s="36"/>
      <c r="Q25" s="25"/>
      <c r="R25" s="23"/>
      <c r="S25" s="25"/>
    </row>
    <row r="26" spans="1:19" ht="15" customHeight="1">
      <c r="A26" s="132"/>
      <c r="B26" s="106"/>
      <c r="C26" s="104"/>
      <c r="D26" s="27">
        <v>0.625</v>
      </c>
      <c r="E26" s="56" t="s">
        <v>154</v>
      </c>
      <c r="F26" s="27">
        <v>0.65625</v>
      </c>
      <c r="G26" s="135"/>
      <c r="H26" s="56" t="s">
        <v>163</v>
      </c>
      <c r="I26" s="37"/>
      <c r="J26" s="37" t="str">
        <f>IF(I26="","",VLOOKUP(I26,参加チーム!$F$4:$I$100,3))</f>
        <v/>
      </c>
      <c r="K26" s="38"/>
      <c r="L26" s="39"/>
      <c r="M26" s="39"/>
      <c r="N26" s="37"/>
      <c r="O26" s="37" t="str">
        <f>IF(N26="","",VLOOKUP(N26,参加チーム!$F$4:$I$100,3))</f>
        <v/>
      </c>
      <c r="P26" s="36"/>
      <c r="Q26" s="25"/>
      <c r="R26" s="23"/>
      <c r="S26" s="25"/>
    </row>
    <row r="27" spans="1:19" ht="15" customHeight="1">
      <c r="A27" s="64"/>
      <c r="B27" s="107"/>
      <c r="C27" s="104"/>
      <c r="D27" s="27"/>
      <c r="E27" s="56"/>
      <c r="F27" s="27"/>
      <c r="G27" s="90"/>
      <c r="H27" s="56"/>
      <c r="I27" s="44"/>
      <c r="J27" s="44"/>
      <c r="K27" s="45"/>
      <c r="L27" s="46"/>
      <c r="M27" s="46"/>
      <c r="N27" s="44"/>
      <c r="O27" s="44"/>
      <c r="P27" s="36"/>
      <c r="Q27" s="25"/>
      <c r="R27" s="23"/>
      <c r="S27" s="25"/>
    </row>
    <row r="28" spans="1:19" ht="15" customHeight="1">
      <c r="A28" s="64"/>
      <c r="B28" s="98"/>
      <c r="C28" s="104"/>
      <c r="D28" s="27"/>
      <c r="E28" s="56"/>
      <c r="F28" s="27"/>
      <c r="G28" s="90"/>
      <c r="H28" s="56"/>
      <c r="I28" s="44"/>
      <c r="J28" s="44"/>
      <c r="K28" s="45"/>
      <c r="L28" s="46"/>
      <c r="M28" s="46"/>
      <c r="N28" s="44"/>
      <c r="O28" s="44"/>
      <c r="P28" s="36"/>
      <c r="Q28" s="25"/>
      <c r="R28" s="23"/>
      <c r="S28" s="25"/>
    </row>
    <row r="29" spans="1:19" ht="15" customHeight="1">
      <c r="A29" s="64"/>
      <c r="B29" s="98"/>
      <c r="C29" s="104"/>
      <c r="D29" s="27"/>
      <c r="E29" s="56"/>
      <c r="F29" s="27"/>
      <c r="G29" s="90"/>
      <c r="H29" s="56"/>
      <c r="I29" s="44"/>
      <c r="J29" s="44"/>
      <c r="K29" s="45"/>
      <c r="L29" s="46"/>
      <c r="M29" s="46"/>
      <c r="N29" s="44"/>
      <c r="O29" s="44"/>
      <c r="P29" s="36"/>
      <c r="Q29" s="25"/>
      <c r="R29" s="23"/>
      <c r="S29" s="25"/>
    </row>
    <row r="30" spans="1:19" ht="15" customHeight="1">
      <c r="A30" s="64"/>
      <c r="B30" s="99"/>
      <c r="C30" s="104"/>
      <c r="D30" s="27"/>
      <c r="E30" s="56"/>
      <c r="F30" s="27"/>
      <c r="G30" s="90"/>
      <c r="H30" s="56"/>
      <c r="I30" s="44"/>
      <c r="J30" s="44"/>
      <c r="K30" s="45"/>
      <c r="L30" s="46"/>
      <c r="M30" s="46"/>
      <c r="N30" s="44"/>
      <c r="O30" s="44"/>
      <c r="P30" s="36"/>
      <c r="Q30" s="25"/>
      <c r="R30" s="23"/>
      <c r="S30" s="25"/>
    </row>
    <row r="31" spans="1:19" ht="15" customHeight="1">
      <c r="A31" s="64"/>
      <c r="B31" s="133"/>
      <c r="C31" s="104"/>
      <c r="D31" s="27"/>
      <c r="E31" s="56"/>
      <c r="F31" s="27"/>
      <c r="G31" s="90"/>
      <c r="H31" s="88"/>
      <c r="I31" s="89"/>
      <c r="J31" s="89"/>
      <c r="K31" s="45"/>
      <c r="L31" s="46"/>
      <c r="M31" s="46"/>
      <c r="N31" s="89"/>
      <c r="O31" s="89" t="str">
        <f>IF(N31="","",VLOOKUP(N31,参加チーム!$F$4:$I$100,3))</f>
        <v/>
      </c>
      <c r="P31" s="36"/>
      <c r="Q31" s="25"/>
      <c r="R31" s="23"/>
      <c r="S31" s="25"/>
    </row>
    <row r="32" spans="1:19" ht="15" customHeight="1">
      <c r="A32" s="64"/>
      <c r="B32" s="98"/>
      <c r="C32" s="104"/>
      <c r="D32" s="27"/>
      <c r="E32" s="56"/>
      <c r="F32" s="27"/>
      <c r="G32" s="90"/>
      <c r="H32" s="88"/>
      <c r="I32" s="89"/>
      <c r="J32" s="89"/>
      <c r="K32" s="45"/>
      <c r="L32" s="46"/>
      <c r="M32" s="46"/>
      <c r="N32" s="89"/>
      <c r="O32" s="89" t="str">
        <f>IF(N32="","",VLOOKUP(N32,参加チーム!$F$4:$I$100,3))</f>
        <v/>
      </c>
      <c r="P32" s="36"/>
      <c r="Q32" s="25"/>
      <c r="R32" s="23"/>
      <c r="S32" s="25"/>
    </row>
    <row r="33" spans="1:19" ht="15" customHeight="1">
      <c r="A33" s="65"/>
      <c r="B33" s="99"/>
      <c r="C33" s="104"/>
      <c r="D33" s="27"/>
      <c r="E33" s="56"/>
      <c r="F33" s="27"/>
      <c r="G33" s="91"/>
      <c r="H33" s="88"/>
      <c r="I33" s="89"/>
      <c r="J33" s="89"/>
      <c r="K33" s="45"/>
      <c r="L33" s="46"/>
      <c r="M33" s="46"/>
      <c r="N33" s="89"/>
      <c r="O33" s="89" t="str">
        <f>IF(N33="","",VLOOKUP(N33,参加チーム!$F$4:$I$100,3))</f>
        <v/>
      </c>
      <c r="P33" s="36"/>
      <c r="Q33" s="25"/>
      <c r="R33" s="23"/>
      <c r="S33" s="25"/>
    </row>
  </sheetData>
  <mergeCells count="25">
    <mergeCell ref="G16:G26"/>
    <mergeCell ref="A6:A26"/>
    <mergeCell ref="C27:C33"/>
    <mergeCell ref="B27:B30"/>
    <mergeCell ref="B31:B33"/>
    <mergeCell ref="B20:B22"/>
    <mergeCell ref="C20:C26"/>
    <mergeCell ref="B23:B26"/>
    <mergeCell ref="B6:B8"/>
    <mergeCell ref="C6:C12"/>
    <mergeCell ref="B9:B12"/>
    <mergeCell ref="B13:B15"/>
    <mergeCell ref="C13:C19"/>
    <mergeCell ref="B16:B19"/>
    <mergeCell ref="G6:G15"/>
    <mergeCell ref="A1:O1"/>
    <mergeCell ref="A3:C3"/>
    <mergeCell ref="D3:J3"/>
    <mergeCell ref="A4:A5"/>
    <mergeCell ref="B4:B5"/>
    <mergeCell ref="C4:C5"/>
    <mergeCell ref="D4:F5"/>
    <mergeCell ref="H4:O4"/>
    <mergeCell ref="I5:J5"/>
    <mergeCell ref="N5:O5"/>
  </mergeCells>
  <phoneticPr fontId="1"/>
  <pageMargins left="0.70866141732283472" right="0.70866141732283472" top="0.74803149606299213" bottom="0.74803149606299213" header="0.31496062992125984" footer="0.31496062992125984"/>
  <pageSetup paperSize="9" scale="82" orientation="portrait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S33"/>
  <sheetViews>
    <sheetView workbookViewId="0">
      <selection sqref="A1:O1"/>
    </sheetView>
  </sheetViews>
  <sheetFormatPr defaultColWidth="8.875" defaultRowHeight="13.5"/>
  <cols>
    <col min="1" max="1" width="3.375" style="17" customWidth="1"/>
    <col min="2" max="2" width="11.25" style="17" bestFit="1" customWidth="1"/>
    <col min="3" max="3" width="9.625" style="17" customWidth="1"/>
    <col min="4" max="4" width="6.625" style="17" customWidth="1"/>
    <col min="5" max="5" width="3.625" style="17" customWidth="1"/>
    <col min="6" max="7" width="6.625" style="17" customWidth="1"/>
    <col min="8" max="8" width="3.375" style="17" bestFit="1" customWidth="1"/>
    <col min="9" max="9" width="5.375" style="17" bestFit="1" customWidth="1"/>
    <col min="10" max="10" width="11.25" style="18" bestFit="1" customWidth="1"/>
    <col min="11" max="11" width="5.625" style="17" customWidth="1"/>
    <col min="12" max="12" width="3.375" style="17" bestFit="1" customWidth="1"/>
    <col min="13" max="13" width="5.625" style="17" customWidth="1"/>
    <col min="14" max="14" width="5.375" style="17" bestFit="1" customWidth="1"/>
    <col min="15" max="15" width="11.25" style="18" bestFit="1" customWidth="1"/>
    <col min="16" max="18" width="8.875" style="17"/>
    <col min="19" max="19" width="9" style="18" customWidth="1"/>
    <col min="20" max="16384" width="8.875" style="17"/>
  </cols>
  <sheetData>
    <row r="1" spans="1:19" ht="18.75">
      <c r="A1" s="92" t="s">
        <v>439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9" ht="1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9" ht="15" customHeight="1">
      <c r="A3" s="115" t="s">
        <v>349</v>
      </c>
      <c r="B3" s="116"/>
      <c r="C3" s="116"/>
      <c r="D3" s="116"/>
      <c r="E3" s="116"/>
      <c r="F3" s="116"/>
      <c r="G3" s="116"/>
      <c r="H3" s="116"/>
      <c r="I3" s="116"/>
      <c r="J3" s="116"/>
      <c r="K3" s="20"/>
      <c r="L3" s="20"/>
      <c r="M3" s="20"/>
      <c r="N3" s="20"/>
      <c r="O3" s="21"/>
      <c r="Q3" s="22"/>
      <c r="R3" s="22"/>
      <c r="S3" s="23"/>
    </row>
    <row r="4" spans="1:19" ht="15" customHeight="1">
      <c r="A4" s="107"/>
      <c r="B4" s="105" t="s">
        <v>146</v>
      </c>
      <c r="C4" s="105" t="s">
        <v>147</v>
      </c>
      <c r="D4" s="118" t="s">
        <v>346</v>
      </c>
      <c r="E4" s="105"/>
      <c r="F4" s="105"/>
      <c r="G4" s="56"/>
      <c r="H4" s="105" t="s">
        <v>149</v>
      </c>
      <c r="I4" s="105"/>
      <c r="J4" s="105"/>
      <c r="K4" s="105"/>
      <c r="L4" s="105"/>
      <c r="M4" s="105"/>
      <c r="N4" s="105"/>
      <c r="O4" s="105"/>
      <c r="Q4" s="22"/>
      <c r="R4" s="25"/>
      <c r="S4" s="25"/>
    </row>
    <row r="5" spans="1:19" ht="15" customHeight="1">
      <c r="A5" s="117"/>
      <c r="B5" s="105"/>
      <c r="C5" s="105"/>
      <c r="D5" s="105"/>
      <c r="E5" s="105"/>
      <c r="F5" s="105"/>
      <c r="G5" s="56" t="s">
        <v>205</v>
      </c>
      <c r="H5" s="26" t="s">
        <v>150</v>
      </c>
      <c r="I5" s="105" t="s">
        <v>151</v>
      </c>
      <c r="J5" s="105"/>
      <c r="K5" s="56" t="s">
        <v>152</v>
      </c>
      <c r="L5" s="56"/>
      <c r="M5" s="56" t="s">
        <v>152</v>
      </c>
      <c r="N5" s="105" t="s">
        <v>151</v>
      </c>
      <c r="O5" s="105"/>
      <c r="Q5" s="25"/>
      <c r="R5" s="23"/>
      <c r="S5" s="25"/>
    </row>
    <row r="6" spans="1:19" ht="15" customHeight="1">
      <c r="A6" s="112" t="s">
        <v>345</v>
      </c>
      <c r="B6" s="105" t="str">
        <f>J6</f>
        <v>ｱﾝﾋﾞｼｬｽ</v>
      </c>
      <c r="C6" s="104" t="s">
        <v>170</v>
      </c>
      <c r="D6" s="27">
        <v>0.375</v>
      </c>
      <c r="E6" s="56" t="s">
        <v>154</v>
      </c>
      <c r="F6" s="27">
        <v>0.40625</v>
      </c>
      <c r="G6" s="134" t="s">
        <v>347</v>
      </c>
      <c r="H6" s="56" t="s">
        <v>155</v>
      </c>
      <c r="I6" s="57" t="s">
        <v>318</v>
      </c>
      <c r="J6" s="57" t="str">
        <f>IF(I6="","",VLOOKUP(I6,参加チーム!$F$4:$I$100,3))</f>
        <v>ｱﾝﾋﾞｼｬｽ</v>
      </c>
      <c r="K6" s="29"/>
      <c r="L6" s="30" t="s">
        <v>156</v>
      </c>
      <c r="M6" s="30"/>
      <c r="N6" s="57" t="s">
        <v>321</v>
      </c>
      <c r="O6" s="57" t="str">
        <f>IF(N6="","",VLOOKUP(N6,参加チーム!$F$4:$I$100,3))</f>
        <v>裾花</v>
      </c>
      <c r="Q6" s="25"/>
      <c r="R6" s="23"/>
      <c r="S6" s="25"/>
    </row>
    <row r="7" spans="1:19" ht="15" customHeight="1">
      <c r="A7" s="132"/>
      <c r="B7" s="106"/>
      <c r="C7" s="104"/>
      <c r="D7" s="27">
        <v>0.41666666666666669</v>
      </c>
      <c r="E7" s="56" t="s">
        <v>154</v>
      </c>
      <c r="F7" s="27">
        <v>0.44791666666666669</v>
      </c>
      <c r="G7" s="98"/>
      <c r="H7" s="56" t="s">
        <v>157</v>
      </c>
      <c r="I7" s="57" t="s">
        <v>321</v>
      </c>
      <c r="J7" s="57" t="str">
        <f>IF(I7="","",VLOOKUP(I7,参加チーム!$F$4:$I$100,3))</f>
        <v>裾花</v>
      </c>
      <c r="K7" s="29"/>
      <c r="L7" s="30" t="s">
        <v>156</v>
      </c>
      <c r="M7" s="30"/>
      <c r="N7" s="57" t="s">
        <v>324</v>
      </c>
      <c r="O7" s="57" t="str">
        <f>IF(N7="","",VLOOKUP(N7,参加チーム!$F$4:$I$100,3))</f>
        <v>篠ノ井B</v>
      </c>
      <c r="Q7" s="25"/>
      <c r="R7" s="23"/>
      <c r="S7" s="25"/>
    </row>
    <row r="8" spans="1:19" ht="15" customHeight="1">
      <c r="A8" s="132"/>
      <c r="B8" s="106"/>
      <c r="C8" s="104"/>
      <c r="D8" s="27">
        <v>0.45833333333333331</v>
      </c>
      <c r="E8" s="56" t="s">
        <v>154</v>
      </c>
      <c r="F8" s="27">
        <v>0.48958333333333331</v>
      </c>
      <c r="G8" s="98"/>
      <c r="H8" s="56" t="s">
        <v>159</v>
      </c>
      <c r="I8" s="57" t="s">
        <v>324</v>
      </c>
      <c r="J8" s="57" t="str">
        <f>IF(I8="","",VLOOKUP(I8,参加チーム!$F$4:$I$100,3))</f>
        <v>篠ノ井B</v>
      </c>
      <c r="K8" s="29"/>
      <c r="L8" s="30" t="s">
        <v>156</v>
      </c>
      <c r="M8" s="30"/>
      <c r="N8" s="57" t="s">
        <v>318</v>
      </c>
      <c r="O8" s="57" t="str">
        <f>IF(N8="","",VLOOKUP(N8,参加チーム!$F$4:$I$100,3))</f>
        <v>ｱﾝﾋﾞｼｬｽ</v>
      </c>
      <c r="Q8" s="25"/>
      <c r="R8" s="23"/>
      <c r="S8" s="25"/>
    </row>
    <row r="9" spans="1:19" ht="15" customHeight="1">
      <c r="A9" s="132"/>
      <c r="B9" s="105" t="str">
        <f>J9</f>
        <v>小布施</v>
      </c>
      <c r="C9" s="104"/>
      <c r="D9" s="27">
        <v>0.5</v>
      </c>
      <c r="E9" s="56" t="s">
        <v>154</v>
      </c>
      <c r="F9" s="27">
        <v>0.53125</v>
      </c>
      <c r="G9" s="98"/>
      <c r="H9" s="56" t="s">
        <v>160</v>
      </c>
      <c r="I9" s="57" t="s">
        <v>319</v>
      </c>
      <c r="J9" s="57" t="str">
        <f>IF(I9="","",VLOOKUP(I9,参加チーム!$F$4:$I$100,3))</f>
        <v>小布施</v>
      </c>
      <c r="K9" s="29"/>
      <c r="L9" s="30" t="s">
        <v>156</v>
      </c>
      <c r="M9" s="30"/>
      <c r="N9" s="57" t="s">
        <v>322</v>
      </c>
      <c r="O9" s="57" t="str">
        <f>IF(N9="","",VLOOKUP(N9,参加チーム!$F$4:$I$100,3))</f>
        <v>徳間</v>
      </c>
      <c r="Q9" s="25"/>
      <c r="R9" s="23"/>
      <c r="S9" s="25"/>
    </row>
    <row r="10" spans="1:19" ht="15" customHeight="1">
      <c r="A10" s="132"/>
      <c r="B10" s="106"/>
      <c r="C10" s="104"/>
      <c r="D10" s="27">
        <v>0.54166666666666663</v>
      </c>
      <c r="E10" s="56" t="s">
        <v>154</v>
      </c>
      <c r="F10" s="27">
        <v>0.57291666666666663</v>
      </c>
      <c r="G10" s="98"/>
      <c r="H10" s="56" t="s">
        <v>161</v>
      </c>
      <c r="I10" s="44" t="s">
        <v>322</v>
      </c>
      <c r="J10" s="44" t="str">
        <f>IF(I10="","",VLOOKUP(I10,参加チーム!$F$4:$I$100,3))</f>
        <v>徳間</v>
      </c>
      <c r="K10" s="45"/>
      <c r="L10" s="46" t="s">
        <v>156</v>
      </c>
      <c r="M10" s="46"/>
      <c r="N10" s="44" t="s">
        <v>325</v>
      </c>
      <c r="O10" s="44" t="str">
        <f>IF(N10="","",VLOOKUP(N10,参加チーム!$F$4:$I$100,3))</f>
        <v>昭和A</v>
      </c>
      <c r="P10" s="36"/>
      <c r="Q10" s="25"/>
      <c r="R10" s="23"/>
      <c r="S10" s="25"/>
    </row>
    <row r="11" spans="1:19" ht="15" customHeight="1">
      <c r="A11" s="132"/>
      <c r="B11" s="106"/>
      <c r="C11" s="104"/>
      <c r="D11" s="27">
        <v>0.58333333333333337</v>
      </c>
      <c r="E11" s="56" t="s">
        <v>154</v>
      </c>
      <c r="F11" s="27">
        <v>0.61458333333333337</v>
      </c>
      <c r="G11" s="98"/>
      <c r="H11" s="56" t="s">
        <v>162</v>
      </c>
      <c r="I11" s="44" t="s">
        <v>325</v>
      </c>
      <c r="J11" s="44" t="str">
        <f>IF(I11="","",VLOOKUP(I11,参加チーム!$F$4:$I$100,3))</f>
        <v>昭和A</v>
      </c>
      <c r="K11" s="45"/>
      <c r="L11" s="46" t="s">
        <v>156</v>
      </c>
      <c r="M11" s="46"/>
      <c r="N11" s="44" t="s">
        <v>319</v>
      </c>
      <c r="O11" s="44" t="str">
        <f>IF(N11="","",VLOOKUP(N11,参加チーム!$F$4:$I$100,3))</f>
        <v>小布施</v>
      </c>
      <c r="P11" s="36"/>
      <c r="Q11" s="25"/>
      <c r="R11" s="23"/>
      <c r="S11" s="25"/>
    </row>
    <row r="12" spans="1:19" ht="15" customHeight="1">
      <c r="A12" s="132"/>
      <c r="B12" s="106"/>
      <c r="C12" s="104"/>
      <c r="D12" s="27">
        <v>0.625</v>
      </c>
      <c r="E12" s="56" t="s">
        <v>154</v>
      </c>
      <c r="F12" s="27">
        <v>0.65625</v>
      </c>
      <c r="G12" s="98"/>
      <c r="H12" s="40" t="s">
        <v>163</v>
      </c>
      <c r="I12" s="37"/>
      <c r="J12" s="37" t="str">
        <f>IF(I12="","",VLOOKUP(I12,参加チーム!$F$4:$I$100,3))</f>
        <v/>
      </c>
      <c r="K12" s="38"/>
      <c r="L12" s="39" t="s">
        <v>156</v>
      </c>
      <c r="M12" s="39"/>
      <c r="N12" s="37"/>
      <c r="O12" s="37" t="str">
        <f>IF(N12="","",VLOOKUP(N12,参加チーム!$F$4:$I$100,3))</f>
        <v/>
      </c>
      <c r="P12" s="36"/>
      <c r="Q12" s="25"/>
      <c r="R12" s="23"/>
      <c r="S12" s="25"/>
    </row>
    <row r="13" spans="1:19" ht="15" customHeight="1">
      <c r="A13" s="132"/>
      <c r="B13" s="105" t="str">
        <f>J13</f>
        <v>吉田</v>
      </c>
      <c r="C13" s="122" t="s">
        <v>175</v>
      </c>
      <c r="D13" s="27">
        <v>0.375</v>
      </c>
      <c r="E13" s="56" t="s">
        <v>154</v>
      </c>
      <c r="F13" s="27">
        <v>0.40625</v>
      </c>
      <c r="G13" s="98"/>
      <c r="H13" s="56" t="s">
        <v>155</v>
      </c>
      <c r="I13" s="44" t="s">
        <v>320</v>
      </c>
      <c r="J13" s="44" t="str">
        <f>IF(I13="","",VLOOKUP(I13,参加チーム!$F$4:$I$100,3))</f>
        <v>吉田</v>
      </c>
      <c r="K13" s="45"/>
      <c r="L13" s="46" t="s">
        <v>156</v>
      </c>
      <c r="M13" s="46"/>
      <c r="N13" s="44" t="s">
        <v>323</v>
      </c>
      <c r="O13" s="44" t="str">
        <f>IF(N13="","",VLOOKUP(N13,参加チーム!$F$4:$I$100,3))</f>
        <v>ﾌｪﾛｰｽﾞA</v>
      </c>
      <c r="P13" s="36"/>
      <c r="Q13" s="25"/>
      <c r="R13" s="23"/>
      <c r="S13" s="25"/>
    </row>
    <row r="14" spans="1:19" ht="15" customHeight="1">
      <c r="A14" s="132"/>
      <c r="B14" s="106"/>
      <c r="C14" s="122"/>
      <c r="D14" s="27">
        <v>0.41666666666666669</v>
      </c>
      <c r="E14" s="56" t="s">
        <v>154</v>
      </c>
      <c r="F14" s="27">
        <v>0.44791666666666669</v>
      </c>
      <c r="G14" s="98"/>
      <c r="H14" s="56" t="s">
        <v>166</v>
      </c>
      <c r="I14" s="44" t="s">
        <v>323</v>
      </c>
      <c r="J14" s="44" t="str">
        <f>IF(I14="","",VLOOKUP(I14,参加チーム!$F$4:$I$100,3))</f>
        <v>ﾌｪﾛｰｽﾞA</v>
      </c>
      <c r="K14" s="45"/>
      <c r="L14" s="46" t="s">
        <v>167</v>
      </c>
      <c r="M14" s="46"/>
      <c r="N14" s="44" t="s">
        <v>326</v>
      </c>
      <c r="O14" s="44" t="str">
        <f>IF(N14="","",VLOOKUP(N14,参加チーム!$F$4:$I$100,3))</f>
        <v>ﾌｪﾛｰｽﾞC</v>
      </c>
      <c r="P14" s="36"/>
      <c r="Q14" s="25"/>
      <c r="R14" s="23"/>
      <c r="S14" s="25"/>
    </row>
    <row r="15" spans="1:19" ht="15" customHeight="1">
      <c r="A15" s="132"/>
      <c r="B15" s="106"/>
      <c r="C15" s="122"/>
      <c r="D15" s="27">
        <v>0.45833333333333331</v>
      </c>
      <c r="E15" s="56" t="s">
        <v>154</v>
      </c>
      <c r="F15" s="27">
        <v>0.48958333333333331</v>
      </c>
      <c r="G15" s="98"/>
      <c r="H15" s="56" t="s">
        <v>159</v>
      </c>
      <c r="I15" s="44" t="s">
        <v>326</v>
      </c>
      <c r="J15" s="44" t="str">
        <f>IF(I15="","",VLOOKUP(I15,参加チーム!$F$4:$I$100,3))</f>
        <v>ﾌｪﾛｰｽﾞC</v>
      </c>
      <c r="K15" s="45"/>
      <c r="L15" s="46" t="s">
        <v>156</v>
      </c>
      <c r="M15" s="46"/>
      <c r="N15" s="44" t="s">
        <v>320</v>
      </c>
      <c r="O15" s="44" t="str">
        <f>IF(N15="","",VLOOKUP(N15,参加チーム!$F$4:$I$100,3))</f>
        <v>吉田</v>
      </c>
      <c r="P15" s="36"/>
      <c r="Q15" s="25"/>
      <c r="R15" s="23"/>
      <c r="S15" s="25"/>
    </row>
    <row r="16" spans="1:19" ht="15" customHeight="1">
      <c r="A16" s="132"/>
      <c r="B16" s="105" t="str">
        <f>J16</f>
        <v/>
      </c>
      <c r="C16" s="122"/>
      <c r="D16" s="27">
        <v>0.5</v>
      </c>
      <c r="E16" s="56" t="s">
        <v>154</v>
      </c>
      <c r="F16" s="27">
        <v>0.53125</v>
      </c>
      <c r="G16" s="98"/>
      <c r="H16" s="54" t="s">
        <v>168</v>
      </c>
      <c r="I16" s="37"/>
      <c r="J16" s="37" t="str">
        <f>IF(I16="","",VLOOKUP(I16,参加チーム!$F$4:$I$100,3))</f>
        <v/>
      </c>
      <c r="K16" s="38"/>
      <c r="L16" s="39" t="s">
        <v>156</v>
      </c>
      <c r="M16" s="39"/>
      <c r="N16" s="37"/>
      <c r="O16" s="37" t="str">
        <f>IF(N16="","",VLOOKUP(N16,参加チーム!$F$4:$I$100,3))</f>
        <v/>
      </c>
      <c r="P16" s="36"/>
      <c r="Q16" s="25"/>
      <c r="R16" s="23"/>
      <c r="S16" s="25"/>
    </row>
    <row r="17" spans="1:19" ht="15" customHeight="1">
      <c r="A17" s="132"/>
      <c r="B17" s="106"/>
      <c r="C17" s="122"/>
      <c r="D17" s="27">
        <v>0.54166666666666663</v>
      </c>
      <c r="E17" s="56" t="s">
        <v>154</v>
      </c>
      <c r="F17" s="27">
        <v>0.57291666666666663</v>
      </c>
      <c r="G17" s="98"/>
      <c r="H17" s="54" t="s">
        <v>169</v>
      </c>
      <c r="I17" s="37"/>
      <c r="J17" s="37" t="str">
        <f>IF(I17="","",VLOOKUP(I17,参加チーム!$F$4:$I$100,3))</f>
        <v/>
      </c>
      <c r="K17" s="38"/>
      <c r="L17" s="39" t="s">
        <v>156</v>
      </c>
      <c r="M17" s="39"/>
      <c r="N17" s="37"/>
      <c r="O17" s="37" t="str">
        <f>IF(N17="","",VLOOKUP(N17,参加チーム!$F$4:$I$100,3))</f>
        <v/>
      </c>
      <c r="P17" s="36"/>
      <c r="Q17" s="25"/>
      <c r="R17" s="23"/>
      <c r="S17" s="25"/>
    </row>
    <row r="18" spans="1:19" ht="15" customHeight="1">
      <c r="A18" s="132"/>
      <c r="B18" s="106"/>
      <c r="C18" s="122"/>
      <c r="D18" s="27">
        <v>0.58333333333333337</v>
      </c>
      <c r="E18" s="56" t="s">
        <v>154</v>
      </c>
      <c r="F18" s="27">
        <v>0.61458333333333337</v>
      </c>
      <c r="G18" s="98"/>
      <c r="H18" s="54" t="s">
        <v>162</v>
      </c>
      <c r="I18" s="37"/>
      <c r="J18" s="37" t="str">
        <f>IF(I18="","",VLOOKUP(I18,参加チーム!$F$4:$I$100,3))</f>
        <v/>
      </c>
      <c r="K18" s="38"/>
      <c r="L18" s="39" t="s">
        <v>156</v>
      </c>
      <c r="M18" s="39"/>
      <c r="N18" s="37"/>
      <c r="O18" s="37" t="str">
        <f>IF(N18="","",VLOOKUP(N18,参加チーム!$F$4:$I$100,3))</f>
        <v/>
      </c>
      <c r="P18" s="36"/>
      <c r="Q18" s="25"/>
      <c r="R18" s="23"/>
      <c r="S18" s="25"/>
    </row>
    <row r="19" spans="1:19" ht="15" customHeight="1">
      <c r="A19" s="132"/>
      <c r="B19" s="106"/>
      <c r="C19" s="122"/>
      <c r="D19" s="27">
        <v>0.625</v>
      </c>
      <c r="E19" s="56" t="s">
        <v>154</v>
      </c>
      <c r="F19" s="27">
        <v>0.65625</v>
      </c>
      <c r="G19" s="99"/>
      <c r="H19" s="54" t="s">
        <v>163</v>
      </c>
      <c r="I19" s="37"/>
      <c r="J19" s="37" t="str">
        <f>IF(I19="","",VLOOKUP(I19,参加チーム!$F$4:$I$100,3))</f>
        <v/>
      </c>
      <c r="K19" s="38"/>
      <c r="L19" s="39" t="s">
        <v>156</v>
      </c>
      <c r="M19" s="39"/>
      <c r="N19" s="37"/>
      <c r="O19" s="37" t="str">
        <f>IF(N19="","",VLOOKUP(N19,参加チーム!$F$4:$I$100,3))</f>
        <v/>
      </c>
      <c r="P19" s="36"/>
      <c r="Q19" s="25"/>
      <c r="R19" s="23"/>
      <c r="S19" s="25"/>
    </row>
    <row r="20" spans="1:19" ht="15" customHeight="1">
      <c r="A20" s="132"/>
      <c r="B20" s="105" t="str">
        <f>J20</f>
        <v>ﾌｪﾛｰｽﾞB</v>
      </c>
      <c r="C20" s="104" t="s">
        <v>173</v>
      </c>
      <c r="D20" s="27">
        <v>0.375</v>
      </c>
      <c r="E20" s="56" t="s">
        <v>154</v>
      </c>
      <c r="F20" s="27">
        <v>0.40625</v>
      </c>
      <c r="G20" s="134" t="s">
        <v>348</v>
      </c>
      <c r="H20" s="56" t="s">
        <v>155</v>
      </c>
      <c r="I20" s="44" t="s">
        <v>328</v>
      </c>
      <c r="J20" s="44" t="str">
        <f>IF(I20="","",VLOOKUP(I20,参加チーム!$F$4:$I$100,3))</f>
        <v>ﾌｪﾛｰｽﾞB</v>
      </c>
      <c r="K20" s="45"/>
      <c r="L20" s="46" t="s">
        <v>156</v>
      </c>
      <c r="M20" s="46"/>
      <c r="N20" s="44" t="s">
        <v>331</v>
      </c>
      <c r="O20" s="44" t="str">
        <f>IF(N20="","",VLOOKUP(N20,参加チーム!$F$4:$I$100,3))</f>
        <v>ｶﾞｰﾌ</v>
      </c>
      <c r="P20" s="36"/>
      <c r="Q20" s="25"/>
      <c r="R20" s="23"/>
      <c r="S20" s="25"/>
    </row>
    <row r="21" spans="1:19" ht="15" customHeight="1">
      <c r="A21" s="132"/>
      <c r="B21" s="106"/>
      <c r="C21" s="104"/>
      <c r="D21" s="27">
        <v>0.41666666666666669</v>
      </c>
      <c r="E21" s="56" t="s">
        <v>154</v>
      </c>
      <c r="F21" s="27">
        <v>0.44791666666666669</v>
      </c>
      <c r="G21" s="132"/>
      <c r="H21" s="56" t="s">
        <v>157</v>
      </c>
      <c r="I21" s="44" t="s">
        <v>331</v>
      </c>
      <c r="J21" s="44" t="str">
        <f>IF(I21="","",VLOOKUP(I21,参加チーム!$F$4:$I$100,3))</f>
        <v>ｶﾞｰﾌ</v>
      </c>
      <c r="K21" s="45"/>
      <c r="L21" s="46" t="s">
        <v>156</v>
      </c>
      <c r="M21" s="46"/>
      <c r="N21" s="44" t="s">
        <v>334</v>
      </c>
      <c r="O21" s="44" t="str">
        <f>IF(N21="","",VLOOKUP(N21,参加チーム!$F$4:$I$100,3))</f>
        <v>須坂</v>
      </c>
      <c r="P21" s="36"/>
      <c r="Q21" s="25"/>
      <c r="R21" s="23"/>
      <c r="S21" s="25"/>
    </row>
    <row r="22" spans="1:19" ht="15" customHeight="1">
      <c r="A22" s="132"/>
      <c r="B22" s="106"/>
      <c r="C22" s="104"/>
      <c r="D22" s="27">
        <v>0.45833333333333331</v>
      </c>
      <c r="E22" s="56" t="s">
        <v>154</v>
      </c>
      <c r="F22" s="27">
        <v>0.48958333333333331</v>
      </c>
      <c r="G22" s="132"/>
      <c r="H22" s="56" t="s">
        <v>159</v>
      </c>
      <c r="I22" s="44" t="s">
        <v>334</v>
      </c>
      <c r="J22" s="44" t="str">
        <f>IF(I22="","",VLOOKUP(I22,参加チーム!$F$4:$I$100,3))</f>
        <v>須坂</v>
      </c>
      <c r="K22" s="45"/>
      <c r="L22" s="46" t="s">
        <v>156</v>
      </c>
      <c r="M22" s="46"/>
      <c r="N22" s="44" t="s">
        <v>328</v>
      </c>
      <c r="O22" s="44" t="str">
        <f>IF(N22="","",VLOOKUP(N22,参加チーム!$F$4:$I$100,3))</f>
        <v>ﾌｪﾛｰｽﾞB</v>
      </c>
      <c r="P22" s="36"/>
      <c r="Q22" s="25"/>
      <c r="R22" s="23"/>
      <c r="S22" s="25"/>
    </row>
    <row r="23" spans="1:19" ht="15" customHeight="1">
      <c r="A23" s="132"/>
      <c r="B23" s="105" t="str">
        <f>J23</f>
        <v>篠ノ井A</v>
      </c>
      <c r="C23" s="104"/>
      <c r="D23" s="27">
        <v>0.5</v>
      </c>
      <c r="E23" s="56" t="s">
        <v>154</v>
      </c>
      <c r="F23" s="27">
        <v>0.53125</v>
      </c>
      <c r="G23" s="132"/>
      <c r="H23" s="56" t="s">
        <v>160</v>
      </c>
      <c r="I23" s="44" t="s">
        <v>329</v>
      </c>
      <c r="J23" s="44" t="str">
        <f>IF(I23="","",VLOOKUP(I23,参加チーム!$F$4:$I$100,3))</f>
        <v>篠ノ井A</v>
      </c>
      <c r="K23" s="45"/>
      <c r="L23" s="46" t="s">
        <v>156</v>
      </c>
      <c r="M23" s="46"/>
      <c r="N23" s="44" t="s">
        <v>332</v>
      </c>
      <c r="O23" s="44" t="str">
        <f>IF(N23="","",VLOOKUP(N23,参加チーム!$F$4:$I$100,3))</f>
        <v>ｴﾚﾝｼｱ</v>
      </c>
      <c r="P23" s="36"/>
      <c r="Q23" s="25"/>
      <c r="R23" s="23"/>
      <c r="S23" s="25"/>
    </row>
    <row r="24" spans="1:19" ht="15" customHeight="1">
      <c r="A24" s="132"/>
      <c r="B24" s="106"/>
      <c r="C24" s="104"/>
      <c r="D24" s="27">
        <v>0.54166666666666663</v>
      </c>
      <c r="E24" s="56" t="s">
        <v>154</v>
      </c>
      <c r="F24" s="27">
        <v>0.57291666666666663</v>
      </c>
      <c r="G24" s="132"/>
      <c r="H24" s="56" t="s">
        <v>161</v>
      </c>
      <c r="I24" s="44" t="s">
        <v>332</v>
      </c>
      <c r="J24" s="44" t="str">
        <f>IF(I24="","",VLOOKUP(I24,参加チーム!$F$4:$I$100,3))</f>
        <v>ｴﾚﾝｼｱ</v>
      </c>
      <c r="K24" s="45"/>
      <c r="L24" s="46" t="s">
        <v>156</v>
      </c>
      <c r="M24" s="46"/>
      <c r="N24" s="44" t="s">
        <v>335</v>
      </c>
      <c r="O24" s="44" t="str">
        <f>IF(N24="","",VLOOKUP(N24,参加チーム!$F$4:$I$100,3))</f>
        <v>NOZAWANA</v>
      </c>
      <c r="P24" s="36"/>
      <c r="Q24" s="25"/>
      <c r="R24" s="23"/>
      <c r="S24" s="25"/>
    </row>
    <row r="25" spans="1:19" ht="15" customHeight="1">
      <c r="A25" s="132"/>
      <c r="B25" s="106"/>
      <c r="C25" s="104"/>
      <c r="D25" s="27">
        <v>0.58333333333333337</v>
      </c>
      <c r="E25" s="56" t="s">
        <v>154</v>
      </c>
      <c r="F25" s="27">
        <v>0.61458333333333337</v>
      </c>
      <c r="G25" s="132"/>
      <c r="H25" s="56" t="s">
        <v>162</v>
      </c>
      <c r="I25" s="44" t="s">
        <v>335</v>
      </c>
      <c r="J25" s="44" t="str">
        <f>IF(I25="","",VLOOKUP(I25,参加チーム!$F$4:$I$100,3))</f>
        <v>NOZAWANA</v>
      </c>
      <c r="K25" s="45"/>
      <c r="L25" s="46" t="s">
        <v>156</v>
      </c>
      <c r="M25" s="46"/>
      <c r="N25" s="44" t="s">
        <v>329</v>
      </c>
      <c r="O25" s="44" t="str">
        <f>IF(N25="","",VLOOKUP(N25,参加チーム!$F$4:$I$100,3))</f>
        <v>篠ノ井A</v>
      </c>
      <c r="P25" s="36"/>
      <c r="Q25" s="25"/>
      <c r="R25" s="23"/>
      <c r="S25" s="25"/>
    </row>
    <row r="26" spans="1:19" ht="15" customHeight="1">
      <c r="A26" s="132"/>
      <c r="B26" s="106"/>
      <c r="C26" s="104"/>
      <c r="D26" s="27">
        <v>0.625</v>
      </c>
      <c r="E26" s="56" t="s">
        <v>154</v>
      </c>
      <c r="F26" s="27">
        <v>0.65625</v>
      </c>
      <c r="G26" s="132"/>
      <c r="H26" s="56" t="s">
        <v>163</v>
      </c>
      <c r="I26" s="37"/>
      <c r="J26" s="37" t="str">
        <f>IF(I26="","",VLOOKUP(I26,参加チーム!$F$4:$I$100,3))</f>
        <v/>
      </c>
      <c r="K26" s="38"/>
      <c r="L26" s="39"/>
      <c r="M26" s="39"/>
      <c r="N26" s="37"/>
      <c r="O26" s="37" t="str">
        <f>IF(N26="","",VLOOKUP(N26,参加チーム!$F$4:$I$100,3))</f>
        <v/>
      </c>
      <c r="P26" s="36"/>
      <c r="Q26" s="25"/>
      <c r="R26" s="23"/>
      <c r="S26" s="25"/>
    </row>
    <row r="27" spans="1:19" ht="15" customHeight="1">
      <c r="A27" s="64"/>
      <c r="B27" s="107" t="str">
        <f>J27</f>
        <v>芹田</v>
      </c>
      <c r="C27" s="104" t="s">
        <v>174</v>
      </c>
      <c r="D27" s="27">
        <v>0.375</v>
      </c>
      <c r="E27" s="56" t="s">
        <v>154</v>
      </c>
      <c r="F27" s="27">
        <v>0.40625</v>
      </c>
      <c r="G27" s="132"/>
      <c r="H27" s="56" t="s">
        <v>155</v>
      </c>
      <c r="I27" s="44" t="s">
        <v>399</v>
      </c>
      <c r="J27" s="44" t="str">
        <f>IF(I27="","",VLOOKUP(I27,参加チーム!$F$4:$I$100,3))</f>
        <v>芹田</v>
      </c>
      <c r="K27" s="45"/>
      <c r="L27" s="46" t="s">
        <v>156</v>
      </c>
      <c r="M27" s="46"/>
      <c r="N27" s="44" t="s">
        <v>333</v>
      </c>
      <c r="O27" s="44" t="str">
        <f>IF(N27="","",VLOOKUP(N27,参加チーム!$F$4:$I$100,3))</f>
        <v>中野</v>
      </c>
      <c r="P27" s="36"/>
      <c r="Q27" s="25"/>
      <c r="R27" s="23"/>
      <c r="S27" s="25"/>
    </row>
    <row r="28" spans="1:19" ht="15" customHeight="1">
      <c r="A28" s="64"/>
      <c r="B28" s="98"/>
      <c r="C28" s="104"/>
      <c r="D28" s="27">
        <v>0.41666666666666669</v>
      </c>
      <c r="E28" s="56" t="s">
        <v>154</v>
      </c>
      <c r="F28" s="27">
        <v>0.44791666666666669</v>
      </c>
      <c r="G28" s="132"/>
      <c r="H28" s="56" t="s">
        <v>157</v>
      </c>
      <c r="I28" s="44" t="s">
        <v>330</v>
      </c>
      <c r="J28" s="44" t="str">
        <f>IF(I28="","",VLOOKUP(I28,参加チーム!$F$4:$I$100,3))</f>
        <v>昭和B</v>
      </c>
      <c r="K28" s="45"/>
      <c r="L28" s="46" t="s">
        <v>167</v>
      </c>
      <c r="M28" s="46"/>
      <c r="N28" s="44" t="s">
        <v>336</v>
      </c>
      <c r="O28" s="44" t="str">
        <f>IF(N28="","",VLOOKUP(N28,参加チーム!$F$4:$I$100,3))</f>
        <v>浅川</v>
      </c>
      <c r="P28" s="36"/>
      <c r="Q28" s="25"/>
      <c r="R28" s="23"/>
      <c r="S28" s="25"/>
    </row>
    <row r="29" spans="1:19" ht="15" customHeight="1">
      <c r="A29" s="64"/>
      <c r="B29" s="98"/>
      <c r="C29" s="104"/>
      <c r="D29" s="27">
        <v>0.45833333333333331</v>
      </c>
      <c r="E29" s="56" t="s">
        <v>154</v>
      </c>
      <c r="F29" s="27">
        <v>0.48958333333333331</v>
      </c>
      <c r="G29" s="132"/>
      <c r="H29" s="56" t="s">
        <v>159</v>
      </c>
      <c r="I29" s="44" t="s">
        <v>337</v>
      </c>
      <c r="J29" s="44" t="str">
        <f>IF(I29="","",VLOOKUP(I29,参加チーム!$F$4:$I$100,3))</f>
        <v>芹田</v>
      </c>
      <c r="K29" s="45"/>
      <c r="L29" s="46" t="s">
        <v>156</v>
      </c>
      <c r="M29" s="46"/>
      <c r="N29" s="44" t="s">
        <v>330</v>
      </c>
      <c r="O29" s="44" t="str">
        <f>IF(N29="","",VLOOKUP(N29,参加チーム!$F$4:$I$100,3))</f>
        <v>昭和B</v>
      </c>
      <c r="P29" s="36"/>
      <c r="Q29" s="25"/>
      <c r="R29" s="23"/>
      <c r="S29" s="25"/>
    </row>
    <row r="30" spans="1:19" ht="15" customHeight="1">
      <c r="A30" s="64"/>
      <c r="B30" s="99"/>
      <c r="C30" s="104"/>
      <c r="D30" s="27">
        <v>0.5</v>
      </c>
      <c r="E30" s="56" t="s">
        <v>154</v>
      </c>
      <c r="F30" s="27">
        <v>0.53125</v>
      </c>
      <c r="G30" s="132"/>
      <c r="H30" s="56" t="s">
        <v>160</v>
      </c>
      <c r="I30" s="44" t="s">
        <v>333</v>
      </c>
      <c r="J30" s="44" t="str">
        <f>IF(I30="","",VLOOKUP(I30,参加チーム!$F$4:$I$100,3))</f>
        <v>中野</v>
      </c>
      <c r="K30" s="45"/>
      <c r="L30" s="46"/>
      <c r="M30" s="46"/>
      <c r="N30" s="44" t="s">
        <v>336</v>
      </c>
      <c r="O30" s="44" t="str">
        <f>IF(N30="","",VLOOKUP(N30,参加チーム!$F$4:$I$100,3))</f>
        <v>浅川</v>
      </c>
      <c r="P30" s="36"/>
      <c r="Q30" s="25"/>
      <c r="R30" s="23"/>
      <c r="S30" s="25"/>
    </row>
    <row r="31" spans="1:19" ht="15" customHeight="1">
      <c r="A31" s="64"/>
      <c r="B31" s="133" t="str">
        <f>J31</f>
        <v/>
      </c>
      <c r="C31" s="104"/>
      <c r="D31" s="27">
        <v>0.54166666666666663</v>
      </c>
      <c r="E31" s="56" t="s">
        <v>154</v>
      </c>
      <c r="F31" s="27">
        <v>0.57291666666666663</v>
      </c>
      <c r="G31" s="132"/>
      <c r="H31" s="56" t="s">
        <v>161</v>
      </c>
      <c r="I31" s="37"/>
      <c r="J31" s="37" t="str">
        <f>IF(I31="","",VLOOKUP(I31,参加チーム!$F$4:$I$100,3))</f>
        <v/>
      </c>
      <c r="K31" s="38"/>
      <c r="L31" s="39" t="s">
        <v>167</v>
      </c>
      <c r="M31" s="39"/>
      <c r="N31" s="37"/>
      <c r="O31" s="37" t="str">
        <f>IF(N31="","",VLOOKUP(N31,参加チーム!$F$4:$I$100,3))</f>
        <v/>
      </c>
      <c r="P31" s="36"/>
      <c r="Q31" s="25"/>
      <c r="R31" s="23"/>
      <c r="S31" s="25"/>
    </row>
    <row r="32" spans="1:19" ht="15" customHeight="1">
      <c r="A32" s="64"/>
      <c r="B32" s="98"/>
      <c r="C32" s="104"/>
      <c r="D32" s="27">
        <v>0.58333333333333337</v>
      </c>
      <c r="E32" s="56" t="s">
        <v>154</v>
      </c>
      <c r="F32" s="27">
        <v>0.61458333333333337</v>
      </c>
      <c r="G32" s="132"/>
      <c r="H32" s="56" t="s">
        <v>162</v>
      </c>
      <c r="I32" s="37"/>
      <c r="J32" s="37" t="str">
        <f>IF(I32="","",VLOOKUP(I32,参加チーム!$F$4:$I$100,3))</f>
        <v/>
      </c>
      <c r="K32" s="38"/>
      <c r="L32" s="39" t="s">
        <v>156</v>
      </c>
      <c r="M32" s="39"/>
      <c r="N32" s="37"/>
      <c r="O32" s="37" t="str">
        <f>IF(N32="","",VLOOKUP(N32,参加チーム!$F$4:$I$100,3))</f>
        <v/>
      </c>
      <c r="P32" s="36"/>
      <c r="Q32" s="25"/>
      <c r="R32" s="23"/>
      <c r="S32" s="25"/>
    </row>
    <row r="33" spans="1:19" ht="15" customHeight="1">
      <c r="A33" s="65"/>
      <c r="B33" s="99"/>
      <c r="C33" s="104"/>
      <c r="D33" s="27">
        <v>0.625</v>
      </c>
      <c r="E33" s="56" t="s">
        <v>154</v>
      </c>
      <c r="F33" s="27">
        <v>0.65625</v>
      </c>
      <c r="G33" s="135"/>
      <c r="H33" s="56" t="s">
        <v>163</v>
      </c>
      <c r="I33" s="37"/>
      <c r="J33" s="37" t="str">
        <f>IF(I33="","",VLOOKUP(I33,参加チーム!$F$4:$I$100,3))</f>
        <v/>
      </c>
      <c r="K33" s="38"/>
      <c r="L33" s="39"/>
      <c r="M33" s="39"/>
      <c r="N33" s="37"/>
      <c r="O33" s="37" t="str">
        <f>IF(N33="","",VLOOKUP(N33,参加チーム!$F$4:$I$100,3))</f>
        <v/>
      </c>
      <c r="P33" s="36"/>
      <c r="Q33" s="25"/>
      <c r="R33" s="23"/>
      <c r="S33" s="25"/>
    </row>
  </sheetData>
  <mergeCells count="25">
    <mergeCell ref="G6:G19"/>
    <mergeCell ref="G20:G33"/>
    <mergeCell ref="C20:C26"/>
    <mergeCell ref="B23:B26"/>
    <mergeCell ref="C27:C33"/>
    <mergeCell ref="B27:B30"/>
    <mergeCell ref="B31:B33"/>
    <mergeCell ref="A6:A26"/>
    <mergeCell ref="B6:B8"/>
    <mergeCell ref="C6:C12"/>
    <mergeCell ref="B9:B12"/>
    <mergeCell ref="B13:B15"/>
    <mergeCell ref="C13:C19"/>
    <mergeCell ref="B16:B19"/>
    <mergeCell ref="B20:B22"/>
    <mergeCell ref="A1:O1"/>
    <mergeCell ref="A3:C3"/>
    <mergeCell ref="D3:J3"/>
    <mergeCell ref="A4:A5"/>
    <mergeCell ref="B4:B5"/>
    <mergeCell ref="C4:C5"/>
    <mergeCell ref="D4:F5"/>
    <mergeCell ref="H4:O4"/>
    <mergeCell ref="I5:J5"/>
    <mergeCell ref="N5:O5"/>
  </mergeCells>
  <phoneticPr fontId="1"/>
  <pageMargins left="0.70866141732283472" right="0.70866141732283472" top="0.74803149606299213" bottom="0.74803149606299213" header="0.31496062992125984" footer="0.31496062992125984"/>
  <pageSetup paperSize="9" scale="82" orientation="portrait" horizontalDpi="4294967293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S33"/>
  <sheetViews>
    <sheetView workbookViewId="0">
      <selection sqref="A1:O1"/>
    </sheetView>
  </sheetViews>
  <sheetFormatPr defaultColWidth="8.875" defaultRowHeight="13.5"/>
  <cols>
    <col min="1" max="1" width="3.375" style="17" customWidth="1"/>
    <col min="2" max="2" width="11.25" style="17" bestFit="1" customWidth="1"/>
    <col min="3" max="3" width="9.625" style="17" customWidth="1"/>
    <col min="4" max="4" width="6.625" style="17" customWidth="1"/>
    <col min="5" max="5" width="3.625" style="17" customWidth="1"/>
    <col min="6" max="7" width="6.625" style="17" customWidth="1"/>
    <col min="8" max="8" width="3.375" style="17" bestFit="1" customWidth="1"/>
    <col min="9" max="9" width="5.375" style="17" bestFit="1" customWidth="1"/>
    <col min="10" max="10" width="11.25" style="18" bestFit="1" customWidth="1"/>
    <col min="11" max="11" width="5.625" style="17" customWidth="1"/>
    <col min="12" max="12" width="3.375" style="17" bestFit="1" customWidth="1"/>
    <col min="13" max="13" width="5.625" style="17" customWidth="1"/>
    <col min="14" max="14" width="5.375" style="17" bestFit="1" customWidth="1"/>
    <col min="15" max="15" width="11.25" style="18" bestFit="1" customWidth="1"/>
    <col min="16" max="18" width="8.875" style="17"/>
    <col min="19" max="19" width="9" style="18" customWidth="1"/>
    <col min="20" max="16384" width="8.875" style="17"/>
  </cols>
  <sheetData>
    <row r="1" spans="1:19" ht="18.75">
      <c r="A1" s="92" t="s">
        <v>439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9" ht="1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9" ht="15" customHeight="1">
      <c r="A3" s="115" t="s">
        <v>350</v>
      </c>
      <c r="B3" s="116"/>
      <c r="C3" s="116"/>
      <c r="D3" s="116"/>
      <c r="E3" s="116"/>
      <c r="F3" s="116"/>
      <c r="G3" s="116"/>
      <c r="H3" s="116"/>
      <c r="I3" s="116"/>
      <c r="J3" s="116"/>
      <c r="K3" s="20"/>
      <c r="L3" s="20"/>
      <c r="M3" s="20"/>
      <c r="N3" s="20"/>
      <c r="O3" s="21"/>
      <c r="Q3" s="22"/>
      <c r="R3" s="22"/>
      <c r="S3" s="23"/>
    </row>
    <row r="4" spans="1:19" ht="15" customHeight="1">
      <c r="A4" s="107"/>
      <c r="B4" s="105" t="s">
        <v>146</v>
      </c>
      <c r="C4" s="105" t="s">
        <v>147</v>
      </c>
      <c r="D4" s="118" t="s">
        <v>346</v>
      </c>
      <c r="E4" s="105"/>
      <c r="F4" s="105"/>
      <c r="G4" s="56"/>
      <c r="H4" s="105" t="s">
        <v>149</v>
      </c>
      <c r="I4" s="105"/>
      <c r="J4" s="105"/>
      <c r="K4" s="105"/>
      <c r="L4" s="105"/>
      <c r="M4" s="105"/>
      <c r="N4" s="105"/>
      <c r="O4" s="105"/>
      <c r="Q4" s="22"/>
      <c r="R4" s="25"/>
      <c r="S4" s="25"/>
    </row>
    <row r="5" spans="1:19" ht="15" customHeight="1">
      <c r="A5" s="117"/>
      <c r="B5" s="105"/>
      <c r="C5" s="105"/>
      <c r="D5" s="105"/>
      <c r="E5" s="105"/>
      <c r="F5" s="105"/>
      <c r="G5" s="56" t="s">
        <v>205</v>
      </c>
      <c r="H5" s="26" t="s">
        <v>150</v>
      </c>
      <c r="I5" s="105" t="s">
        <v>151</v>
      </c>
      <c r="J5" s="105"/>
      <c r="K5" s="56" t="s">
        <v>152</v>
      </c>
      <c r="L5" s="56"/>
      <c r="M5" s="56" t="s">
        <v>152</v>
      </c>
      <c r="N5" s="105" t="s">
        <v>151</v>
      </c>
      <c r="O5" s="105"/>
      <c r="Q5" s="25"/>
      <c r="R5" s="23"/>
      <c r="S5" s="25"/>
    </row>
    <row r="6" spans="1:19" ht="15" customHeight="1">
      <c r="A6" s="112" t="s">
        <v>345</v>
      </c>
      <c r="B6" s="105" t="str">
        <f>J6</f>
        <v>ﾌｪﾛｰｽﾞA</v>
      </c>
      <c r="C6" s="104" t="s">
        <v>153</v>
      </c>
      <c r="D6" s="27">
        <v>0.375</v>
      </c>
      <c r="E6" s="56" t="s">
        <v>154</v>
      </c>
      <c r="F6" s="27">
        <v>0.40625</v>
      </c>
      <c r="G6" s="134" t="s">
        <v>347</v>
      </c>
      <c r="H6" s="56" t="s">
        <v>155</v>
      </c>
      <c r="I6" s="57" t="s">
        <v>323</v>
      </c>
      <c r="J6" s="57" t="str">
        <f>IF(I6="","",VLOOKUP(I6,参加チーム!$F$4:$I$100,3))</f>
        <v>ﾌｪﾛｰｽﾞA</v>
      </c>
      <c r="K6" s="29"/>
      <c r="L6" s="30" t="s">
        <v>156</v>
      </c>
      <c r="M6" s="30"/>
      <c r="N6" s="57" t="s">
        <v>318</v>
      </c>
      <c r="O6" s="57" t="str">
        <f>IF(N6="","",VLOOKUP(N6,参加チーム!$F$4:$I$100,3))</f>
        <v>ｱﾝﾋﾞｼｬｽ</v>
      </c>
      <c r="Q6" s="25"/>
      <c r="R6" s="23"/>
      <c r="S6" s="25"/>
    </row>
    <row r="7" spans="1:19" ht="15" customHeight="1">
      <c r="A7" s="132"/>
      <c r="B7" s="106"/>
      <c r="C7" s="104"/>
      <c r="D7" s="27">
        <v>0.41666666666666669</v>
      </c>
      <c r="E7" s="56" t="s">
        <v>154</v>
      </c>
      <c r="F7" s="27">
        <v>0.44791666666666669</v>
      </c>
      <c r="G7" s="98"/>
      <c r="H7" s="56" t="s">
        <v>157</v>
      </c>
      <c r="I7" s="57" t="s">
        <v>323</v>
      </c>
      <c r="J7" s="57" t="str">
        <f>IF(I7="","",VLOOKUP(I7,参加チーム!$F$4:$I$100,3))</f>
        <v>ﾌｪﾛｰｽﾞA</v>
      </c>
      <c r="K7" s="29"/>
      <c r="L7" s="30" t="s">
        <v>156</v>
      </c>
      <c r="M7" s="30"/>
      <c r="N7" s="57" t="s">
        <v>325</v>
      </c>
      <c r="O7" s="57" t="str">
        <f>IF(N7="","",VLOOKUP(N7,参加チーム!$F$4:$I$100,3))</f>
        <v>昭和A</v>
      </c>
      <c r="Q7" s="25"/>
      <c r="R7" s="23"/>
      <c r="S7" s="25"/>
    </row>
    <row r="8" spans="1:19" ht="15" customHeight="1">
      <c r="A8" s="132"/>
      <c r="B8" s="106"/>
      <c r="C8" s="104"/>
      <c r="D8" s="27">
        <v>0.45833333333333331</v>
      </c>
      <c r="E8" s="56" t="s">
        <v>154</v>
      </c>
      <c r="F8" s="27">
        <v>0.48958333333333331</v>
      </c>
      <c r="G8" s="98"/>
      <c r="H8" s="56" t="s">
        <v>159</v>
      </c>
      <c r="I8" s="57" t="s">
        <v>325</v>
      </c>
      <c r="J8" s="57" t="str">
        <f>IF(I8="","",VLOOKUP(I8,参加チーム!$F$4:$I$100,3))</f>
        <v>昭和A</v>
      </c>
      <c r="K8" s="29"/>
      <c r="L8" s="30" t="s">
        <v>156</v>
      </c>
      <c r="M8" s="30"/>
      <c r="N8" s="57" t="s">
        <v>318</v>
      </c>
      <c r="O8" s="57" t="str">
        <f>IF(N8="","",VLOOKUP(N8,参加チーム!$F$4:$I$100,3))</f>
        <v>ｱﾝﾋﾞｼｬｽ</v>
      </c>
      <c r="Q8" s="25"/>
      <c r="R8" s="23"/>
      <c r="S8" s="25"/>
    </row>
    <row r="9" spans="1:19" ht="15" customHeight="1">
      <c r="A9" s="132"/>
      <c r="B9" s="105" t="str">
        <f>J9</f>
        <v>小布施</v>
      </c>
      <c r="C9" s="104"/>
      <c r="D9" s="27">
        <v>0.5</v>
      </c>
      <c r="E9" s="56" t="s">
        <v>154</v>
      </c>
      <c r="F9" s="27">
        <v>0.53125</v>
      </c>
      <c r="G9" s="98"/>
      <c r="H9" s="56" t="s">
        <v>160</v>
      </c>
      <c r="I9" s="57" t="s">
        <v>319</v>
      </c>
      <c r="J9" s="57" t="str">
        <f>IF(I9="","",VLOOKUP(I9,参加チーム!$F$4:$I$100,3))</f>
        <v>小布施</v>
      </c>
      <c r="K9" s="29"/>
      <c r="L9" s="30" t="s">
        <v>156</v>
      </c>
      <c r="M9" s="30"/>
      <c r="N9" s="57" t="s">
        <v>321</v>
      </c>
      <c r="O9" s="57" t="str">
        <f>IF(N9="","",VLOOKUP(N9,参加チーム!$F$4:$I$100,3))</f>
        <v>裾花</v>
      </c>
      <c r="Q9" s="25"/>
      <c r="R9" s="23"/>
      <c r="S9" s="25"/>
    </row>
    <row r="10" spans="1:19" ht="15" customHeight="1">
      <c r="A10" s="132"/>
      <c r="B10" s="106"/>
      <c r="C10" s="104"/>
      <c r="D10" s="27">
        <v>0.54166666666666663</v>
      </c>
      <c r="E10" s="56" t="s">
        <v>154</v>
      </c>
      <c r="F10" s="27">
        <v>0.57291666666666663</v>
      </c>
      <c r="G10" s="98"/>
      <c r="H10" s="56" t="s">
        <v>161</v>
      </c>
      <c r="I10" s="44" t="s">
        <v>321</v>
      </c>
      <c r="J10" s="44" t="str">
        <f>IF(I10="","",VLOOKUP(I10,参加チーム!$F$4:$I$100,3))</f>
        <v>裾花</v>
      </c>
      <c r="K10" s="45"/>
      <c r="L10" s="46" t="s">
        <v>156</v>
      </c>
      <c r="M10" s="46"/>
      <c r="N10" s="44" t="s">
        <v>326</v>
      </c>
      <c r="O10" s="44" t="str">
        <f>IF(N10="","",VLOOKUP(N10,参加チーム!$F$4:$I$100,3))</f>
        <v>ﾌｪﾛｰｽﾞC</v>
      </c>
      <c r="P10" s="36"/>
      <c r="Q10" s="25"/>
      <c r="R10" s="23"/>
      <c r="S10" s="25"/>
    </row>
    <row r="11" spans="1:19" ht="15" customHeight="1">
      <c r="A11" s="132"/>
      <c r="B11" s="106"/>
      <c r="C11" s="104"/>
      <c r="D11" s="27">
        <v>0.58333333333333337</v>
      </c>
      <c r="E11" s="56" t="s">
        <v>154</v>
      </c>
      <c r="F11" s="27">
        <v>0.61458333333333337</v>
      </c>
      <c r="G11" s="98"/>
      <c r="H11" s="56" t="s">
        <v>162</v>
      </c>
      <c r="I11" s="44" t="s">
        <v>326</v>
      </c>
      <c r="J11" s="44" t="str">
        <f>IF(I11="","",VLOOKUP(I11,参加チーム!$F$4:$I$100,3))</f>
        <v>ﾌｪﾛｰｽﾞC</v>
      </c>
      <c r="K11" s="45"/>
      <c r="L11" s="46" t="s">
        <v>156</v>
      </c>
      <c r="M11" s="46"/>
      <c r="N11" s="44" t="s">
        <v>319</v>
      </c>
      <c r="O11" s="44" t="str">
        <f>IF(N11="","",VLOOKUP(N11,参加チーム!$F$4:$I$100,3))</f>
        <v>小布施</v>
      </c>
      <c r="P11" s="36"/>
      <c r="Q11" s="25"/>
      <c r="R11" s="23"/>
      <c r="S11" s="25"/>
    </row>
    <row r="12" spans="1:19" ht="15" customHeight="1">
      <c r="A12" s="132"/>
      <c r="B12" s="106"/>
      <c r="C12" s="104"/>
      <c r="D12" s="27">
        <v>0.625</v>
      </c>
      <c r="E12" s="56" t="s">
        <v>154</v>
      </c>
      <c r="F12" s="27">
        <v>0.65625</v>
      </c>
      <c r="G12" s="98"/>
      <c r="H12" s="40" t="s">
        <v>163</v>
      </c>
      <c r="I12" s="37"/>
      <c r="J12" s="37" t="str">
        <f>IF(I12="","",VLOOKUP(I12,参加チーム!$F$4:$I$100,3))</f>
        <v/>
      </c>
      <c r="K12" s="38"/>
      <c r="L12" s="39" t="s">
        <v>156</v>
      </c>
      <c r="M12" s="39"/>
      <c r="N12" s="37"/>
      <c r="O12" s="37" t="str">
        <f>IF(N12="","",VLOOKUP(N12,参加チーム!$F$4:$I$100,3))</f>
        <v/>
      </c>
      <c r="P12" s="36"/>
      <c r="Q12" s="25"/>
      <c r="R12" s="23"/>
      <c r="S12" s="25"/>
    </row>
    <row r="13" spans="1:19" ht="15" customHeight="1">
      <c r="A13" s="132"/>
      <c r="B13" s="105" t="str">
        <f>J13</f>
        <v>徳間</v>
      </c>
      <c r="C13" s="104" t="s">
        <v>164</v>
      </c>
      <c r="D13" s="27">
        <v>0.375</v>
      </c>
      <c r="E13" s="56" t="s">
        <v>154</v>
      </c>
      <c r="F13" s="27">
        <v>0.40625</v>
      </c>
      <c r="G13" s="98"/>
      <c r="H13" s="56" t="s">
        <v>155</v>
      </c>
      <c r="I13" s="44" t="s">
        <v>356</v>
      </c>
      <c r="J13" s="44" t="str">
        <f>IF(I13="","",VLOOKUP(I13,参加チーム!$F$4:$I$100,3))</f>
        <v>徳間</v>
      </c>
      <c r="K13" s="45"/>
      <c r="L13" s="46" t="s">
        <v>156</v>
      </c>
      <c r="M13" s="46"/>
      <c r="N13" s="44" t="s">
        <v>357</v>
      </c>
      <c r="O13" s="44" t="str">
        <f>IF(N13="","",VLOOKUP(N13,参加チーム!$F$4:$I$100,3))</f>
        <v>篠ノ井B</v>
      </c>
      <c r="P13" s="36"/>
      <c r="Q13" s="25"/>
      <c r="R13" s="23"/>
      <c r="S13" s="25"/>
    </row>
    <row r="14" spans="1:19" ht="15" customHeight="1">
      <c r="A14" s="132"/>
      <c r="B14" s="106"/>
      <c r="C14" s="104"/>
      <c r="D14" s="27">
        <v>0.41666666666666669</v>
      </c>
      <c r="E14" s="56" t="s">
        <v>154</v>
      </c>
      <c r="F14" s="27">
        <v>0.44791666666666669</v>
      </c>
      <c r="G14" s="98"/>
      <c r="H14" s="56" t="s">
        <v>166</v>
      </c>
      <c r="I14" s="44" t="s">
        <v>322</v>
      </c>
      <c r="J14" s="44" t="str">
        <f>IF(I14="","",VLOOKUP(I14,参加チーム!$F$4:$I$100,3))</f>
        <v>徳間</v>
      </c>
      <c r="K14" s="45"/>
      <c r="L14" s="46" t="s">
        <v>167</v>
      </c>
      <c r="M14" s="46"/>
      <c r="N14" s="44" t="s">
        <v>320</v>
      </c>
      <c r="O14" s="44" t="str">
        <f>IF(N14="","",VLOOKUP(N14,参加チーム!$F$4:$I$100,3))</f>
        <v>吉田</v>
      </c>
      <c r="P14" s="36"/>
      <c r="Q14" s="25"/>
      <c r="R14" s="23"/>
      <c r="S14" s="25"/>
    </row>
    <row r="15" spans="1:19" ht="15" customHeight="1">
      <c r="A15" s="132"/>
      <c r="B15" s="106"/>
      <c r="C15" s="104"/>
      <c r="D15" s="27">
        <v>0.45833333333333331</v>
      </c>
      <c r="E15" s="56" t="s">
        <v>154</v>
      </c>
      <c r="F15" s="27">
        <v>0.48958333333333331</v>
      </c>
      <c r="G15" s="98"/>
      <c r="H15" s="56" t="s">
        <v>159</v>
      </c>
      <c r="I15" s="44" t="s">
        <v>324</v>
      </c>
      <c r="J15" s="44" t="str">
        <f>IF(I15="","",VLOOKUP(I15,参加チーム!$F$4:$I$100,3))</f>
        <v>篠ノ井B</v>
      </c>
      <c r="K15" s="45"/>
      <c r="L15" s="46" t="s">
        <v>156</v>
      </c>
      <c r="M15" s="46"/>
      <c r="N15" s="44" t="s">
        <v>320</v>
      </c>
      <c r="O15" s="44" t="str">
        <f>IF(N15="","",VLOOKUP(N15,参加チーム!$F$4:$I$100,3))</f>
        <v>吉田</v>
      </c>
      <c r="P15" s="36"/>
      <c r="Q15" s="25"/>
      <c r="R15" s="23"/>
      <c r="S15" s="25"/>
    </row>
    <row r="16" spans="1:19" ht="15" customHeight="1">
      <c r="A16" s="132"/>
      <c r="B16" s="105" t="str">
        <f>J16</f>
        <v/>
      </c>
      <c r="C16" s="104"/>
      <c r="D16" s="27">
        <v>0.5</v>
      </c>
      <c r="E16" s="56" t="s">
        <v>154</v>
      </c>
      <c r="F16" s="27">
        <v>0.53125</v>
      </c>
      <c r="G16" s="98"/>
      <c r="H16" s="54" t="s">
        <v>168</v>
      </c>
      <c r="I16" s="37"/>
      <c r="J16" s="37" t="str">
        <f>IF(I16="","",VLOOKUP(I16,参加チーム!$F$4:$I$100,3))</f>
        <v/>
      </c>
      <c r="K16" s="38"/>
      <c r="L16" s="39" t="s">
        <v>156</v>
      </c>
      <c r="M16" s="39"/>
      <c r="N16" s="37"/>
      <c r="O16" s="37" t="str">
        <f>IF(N16="","",VLOOKUP(N16,参加チーム!$F$4:$I$100,3))</f>
        <v/>
      </c>
      <c r="P16" s="36"/>
      <c r="Q16" s="25"/>
      <c r="R16" s="23"/>
      <c r="S16" s="25"/>
    </row>
    <row r="17" spans="1:19" ht="15" customHeight="1">
      <c r="A17" s="132"/>
      <c r="B17" s="106"/>
      <c r="C17" s="104"/>
      <c r="D17" s="27">
        <v>0.54166666666666663</v>
      </c>
      <c r="E17" s="56" t="s">
        <v>154</v>
      </c>
      <c r="F17" s="27">
        <v>0.57291666666666663</v>
      </c>
      <c r="G17" s="98"/>
      <c r="H17" s="54" t="s">
        <v>169</v>
      </c>
      <c r="I17" s="37"/>
      <c r="J17" s="37" t="str">
        <f>IF(I17="","",VLOOKUP(I17,参加チーム!$F$4:$I$100,3))</f>
        <v/>
      </c>
      <c r="K17" s="38"/>
      <c r="L17" s="39" t="s">
        <v>156</v>
      </c>
      <c r="M17" s="39"/>
      <c r="N17" s="37"/>
      <c r="O17" s="37" t="str">
        <f>IF(N17="","",VLOOKUP(N17,参加チーム!$F$4:$I$100,3))</f>
        <v/>
      </c>
      <c r="P17" s="36"/>
      <c r="Q17" s="25"/>
      <c r="R17" s="23"/>
      <c r="S17" s="25"/>
    </row>
    <row r="18" spans="1:19" ht="15" customHeight="1">
      <c r="A18" s="132"/>
      <c r="B18" s="106"/>
      <c r="C18" s="104"/>
      <c r="D18" s="27">
        <v>0.58333333333333337</v>
      </c>
      <c r="E18" s="56" t="s">
        <v>154</v>
      </c>
      <c r="F18" s="27">
        <v>0.61458333333333337</v>
      </c>
      <c r="G18" s="98"/>
      <c r="H18" s="54" t="s">
        <v>162</v>
      </c>
      <c r="I18" s="37"/>
      <c r="J18" s="37" t="str">
        <f>IF(I18="","",VLOOKUP(I18,参加チーム!$F$4:$I$100,3))</f>
        <v/>
      </c>
      <c r="K18" s="38"/>
      <c r="L18" s="39" t="s">
        <v>156</v>
      </c>
      <c r="M18" s="39"/>
      <c r="N18" s="37"/>
      <c r="O18" s="37" t="str">
        <f>IF(N18="","",VLOOKUP(N18,参加チーム!$F$4:$I$100,3))</f>
        <v/>
      </c>
      <c r="P18" s="36"/>
      <c r="Q18" s="25"/>
      <c r="R18" s="23"/>
      <c r="S18" s="25"/>
    </row>
    <row r="19" spans="1:19" ht="15" customHeight="1">
      <c r="A19" s="132"/>
      <c r="B19" s="106"/>
      <c r="C19" s="104"/>
      <c r="D19" s="27">
        <v>0.625</v>
      </c>
      <c r="E19" s="56" t="s">
        <v>154</v>
      </c>
      <c r="F19" s="27">
        <v>0.65625</v>
      </c>
      <c r="G19" s="99"/>
      <c r="H19" s="54" t="s">
        <v>163</v>
      </c>
      <c r="I19" s="37"/>
      <c r="J19" s="37" t="str">
        <f>IF(I19="","",VLOOKUP(I19,参加チーム!$F$4:$I$100,3))</f>
        <v/>
      </c>
      <c r="K19" s="38"/>
      <c r="L19" s="39" t="s">
        <v>156</v>
      </c>
      <c r="M19" s="39"/>
      <c r="N19" s="37"/>
      <c r="O19" s="37" t="str">
        <f>IF(N19="","",VLOOKUP(N19,参加チーム!$F$4:$I$100,3))</f>
        <v/>
      </c>
      <c r="P19" s="36"/>
      <c r="Q19" s="25"/>
      <c r="R19" s="23"/>
      <c r="S19" s="25"/>
    </row>
    <row r="20" spans="1:19" ht="15" customHeight="1">
      <c r="A20" s="132"/>
      <c r="B20" s="105" t="str">
        <f>J20</f>
        <v>中野</v>
      </c>
      <c r="C20" s="104" t="s">
        <v>170</v>
      </c>
      <c r="D20" s="27">
        <v>0.375</v>
      </c>
      <c r="E20" s="56" t="s">
        <v>154</v>
      </c>
      <c r="F20" s="27">
        <v>0.40625</v>
      </c>
      <c r="G20" s="134" t="s">
        <v>348</v>
      </c>
      <c r="H20" s="56" t="s">
        <v>155</v>
      </c>
      <c r="I20" s="44" t="s">
        <v>333</v>
      </c>
      <c r="J20" s="44" t="str">
        <f>IF(I20="","",VLOOKUP(I20,参加チーム!$F$4:$I$100,3))</f>
        <v>中野</v>
      </c>
      <c r="K20" s="45"/>
      <c r="L20" s="46" t="s">
        <v>156</v>
      </c>
      <c r="M20" s="46"/>
      <c r="N20" s="44" t="s">
        <v>328</v>
      </c>
      <c r="O20" s="44" t="str">
        <f>IF(N20="","",VLOOKUP(N20,参加チーム!$F$4:$I$100,3))</f>
        <v>ﾌｪﾛｰｽﾞB</v>
      </c>
      <c r="P20" s="36"/>
      <c r="Q20" s="25"/>
      <c r="R20" s="23"/>
      <c r="S20" s="25"/>
    </row>
    <row r="21" spans="1:19" ht="15" customHeight="1">
      <c r="A21" s="132"/>
      <c r="B21" s="106"/>
      <c r="C21" s="104"/>
      <c r="D21" s="27">
        <v>0.41666666666666669</v>
      </c>
      <c r="E21" s="56" t="s">
        <v>154</v>
      </c>
      <c r="F21" s="27">
        <v>0.44791666666666669</v>
      </c>
      <c r="G21" s="132"/>
      <c r="H21" s="56" t="s">
        <v>157</v>
      </c>
      <c r="I21" s="44" t="s">
        <v>333</v>
      </c>
      <c r="J21" s="44" t="str">
        <f>IF(I21="","",VLOOKUP(I21,参加チーム!$F$4:$I$100,3))</f>
        <v>中野</v>
      </c>
      <c r="K21" s="45"/>
      <c r="L21" s="46" t="s">
        <v>156</v>
      </c>
      <c r="M21" s="46"/>
      <c r="N21" s="44" t="s">
        <v>335</v>
      </c>
      <c r="O21" s="44" t="str">
        <f>IF(N21="","",VLOOKUP(N21,参加チーム!$F$4:$I$100,3))</f>
        <v>NOZAWANA</v>
      </c>
      <c r="P21" s="36"/>
      <c r="Q21" s="25"/>
      <c r="R21" s="23"/>
      <c r="S21" s="25"/>
    </row>
    <row r="22" spans="1:19" ht="15" customHeight="1">
      <c r="A22" s="132"/>
      <c r="B22" s="106"/>
      <c r="C22" s="104"/>
      <c r="D22" s="27">
        <v>0.45833333333333331</v>
      </c>
      <c r="E22" s="56" t="s">
        <v>154</v>
      </c>
      <c r="F22" s="27">
        <v>0.48958333333333331</v>
      </c>
      <c r="G22" s="132"/>
      <c r="H22" s="56" t="s">
        <v>159</v>
      </c>
      <c r="I22" s="44" t="s">
        <v>335</v>
      </c>
      <c r="J22" s="44" t="str">
        <f>IF(I22="","",VLOOKUP(I22,参加チーム!$F$4:$I$100,3))</f>
        <v>NOZAWANA</v>
      </c>
      <c r="K22" s="45"/>
      <c r="L22" s="46" t="s">
        <v>156</v>
      </c>
      <c r="M22" s="46"/>
      <c r="N22" s="44" t="s">
        <v>328</v>
      </c>
      <c r="O22" s="44" t="str">
        <f>IF(N22="","",VLOOKUP(N22,参加チーム!$F$4:$I$100,3))</f>
        <v>ﾌｪﾛｰｽﾞB</v>
      </c>
      <c r="P22" s="36"/>
      <c r="Q22" s="25"/>
      <c r="R22" s="23"/>
      <c r="S22" s="25"/>
    </row>
    <row r="23" spans="1:19" ht="15" customHeight="1">
      <c r="A23" s="132"/>
      <c r="B23" s="105" t="str">
        <f>J23</f>
        <v>昭和B</v>
      </c>
      <c r="C23" s="104"/>
      <c r="D23" s="27">
        <v>0.5</v>
      </c>
      <c r="E23" s="56" t="s">
        <v>154</v>
      </c>
      <c r="F23" s="27">
        <v>0.53125</v>
      </c>
      <c r="G23" s="132"/>
      <c r="H23" s="56" t="s">
        <v>160</v>
      </c>
      <c r="I23" s="79" t="s">
        <v>395</v>
      </c>
      <c r="J23" s="79" t="str">
        <f>IF(I23="","",VLOOKUP(I23,参加チーム!$F$4:$I$100,3))</f>
        <v>昭和B</v>
      </c>
      <c r="K23" s="80"/>
      <c r="L23" s="81" t="s">
        <v>156</v>
      </c>
      <c r="M23" s="81"/>
      <c r="N23" s="79" t="s">
        <v>396</v>
      </c>
      <c r="O23" s="79" t="str">
        <f>IF(N23="","",VLOOKUP(N23,参加チーム!$F$4:$I$100,3))</f>
        <v>ｴﾚﾝｼｱ</v>
      </c>
      <c r="P23" s="36"/>
      <c r="Q23" s="25"/>
      <c r="R23" s="23"/>
      <c r="S23" s="25"/>
    </row>
    <row r="24" spans="1:19" ht="15" customHeight="1">
      <c r="A24" s="132"/>
      <c r="B24" s="106"/>
      <c r="C24" s="104"/>
      <c r="D24" s="27">
        <v>0.54166666666666663</v>
      </c>
      <c r="E24" s="56" t="s">
        <v>154</v>
      </c>
      <c r="F24" s="27">
        <v>0.57291666666666663</v>
      </c>
      <c r="G24" s="132"/>
      <c r="H24" s="56" t="s">
        <v>161</v>
      </c>
      <c r="I24" s="79" t="s">
        <v>394</v>
      </c>
      <c r="J24" s="79" t="str">
        <f>IF(I24="","",VLOOKUP(I24,参加チーム!$F$4:$I$100,3))</f>
        <v>須坂</v>
      </c>
      <c r="K24" s="80"/>
      <c r="L24" s="81" t="s">
        <v>156</v>
      </c>
      <c r="M24" s="81"/>
      <c r="N24" s="79" t="s">
        <v>396</v>
      </c>
      <c r="O24" s="79" t="str">
        <f>IF(N24="","",VLOOKUP(N24,参加チーム!$F$4:$I$100,3))</f>
        <v>ｴﾚﾝｼｱ</v>
      </c>
      <c r="P24" s="36"/>
      <c r="Q24" s="25"/>
      <c r="R24" s="23"/>
      <c r="S24" s="25"/>
    </row>
    <row r="25" spans="1:19" ht="15" customHeight="1">
      <c r="A25" s="132"/>
      <c r="B25" s="106"/>
      <c r="C25" s="104"/>
      <c r="D25" s="27">
        <v>0.58333333333333337</v>
      </c>
      <c r="E25" s="56" t="s">
        <v>154</v>
      </c>
      <c r="F25" s="27">
        <v>0.61458333333333337</v>
      </c>
      <c r="G25" s="132"/>
      <c r="H25" s="56" t="s">
        <v>162</v>
      </c>
      <c r="I25" s="79" t="s">
        <v>395</v>
      </c>
      <c r="J25" s="79" t="str">
        <f>IF(I25="","",VLOOKUP(I25,参加チーム!$F$4:$I$100,3))</f>
        <v>昭和B</v>
      </c>
      <c r="K25" s="80"/>
      <c r="L25" s="81" t="s">
        <v>156</v>
      </c>
      <c r="M25" s="81"/>
      <c r="N25" s="79" t="s">
        <v>394</v>
      </c>
      <c r="O25" s="79" t="str">
        <f>IF(N25="","",VLOOKUP(N25,参加チーム!$F$4:$I$100,3))</f>
        <v>須坂</v>
      </c>
      <c r="P25" s="36"/>
      <c r="Q25" s="25"/>
      <c r="R25" s="23"/>
      <c r="S25" s="25"/>
    </row>
    <row r="26" spans="1:19" ht="15" customHeight="1">
      <c r="A26" s="132"/>
      <c r="B26" s="106"/>
      <c r="C26" s="104"/>
      <c r="D26" s="27">
        <v>0.625</v>
      </c>
      <c r="E26" s="56" t="s">
        <v>154</v>
      </c>
      <c r="F26" s="27">
        <v>0.65625</v>
      </c>
      <c r="G26" s="132"/>
      <c r="H26" s="56" t="s">
        <v>163</v>
      </c>
      <c r="I26" s="37"/>
      <c r="J26" s="37" t="str">
        <f>IF(I26="","",VLOOKUP(I26,参加チーム!$F$4:$I$100,3))</f>
        <v/>
      </c>
      <c r="K26" s="38"/>
      <c r="L26" s="39"/>
      <c r="M26" s="39"/>
      <c r="N26" s="37"/>
      <c r="O26" s="37" t="str">
        <f>IF(N26="","",VLOOKUP(N26,参加チーム!$F$4:$I$100,3))</f>
        <v/>
      </c>
      <c r="P26" s="36"/>
      <c r="Q26" s="25"/>
      <c r="R26" s="23"/>
      <c r="S26" s="25"/>
    </row>
    <row r="27" spans="1:19" ht="15" customHeight="1">
      <c r="A27" s="64"/>
      <c r="B27" s="107" t="str">
        <f>J27</f>
        <v>芹田</v>
      </c>
      <c r="C27" s="122" t="s">
        <v>175</v>
      </c>
      <c r="D27" s="27">
        <v>0.375</v>
      </c>
      <c r="E27" s="56" t="s">
        <v>154</v>
      </c>
      <c r="F27" s="27">
        <v>0.40625</v>
      </c>
      <c r="G27" s="132"/>
      <c r="H27" s="56" t="s">
        <v>155</v>
      </c>
      <c r="I27" s="79" t="s">
        <v>433</v>
      </c>
      <c r="J27" s="79" t="str">
        <f>IF(I27="","",VLOOKUP(I27,参加チーム!$F$4:$I$100,3))</f>
        <v>芹田</v>
      </c>
      <c r="K27" s="80"/>
      <c r="L27" s="81" t="s">
        <v>156</v>
      </c>
      <c r="M27" s="81"/>
      <c r="N27" s="79" t="s">
        <v>331</v>
      </c>
      <c r="O27" s="79" t="str">
        <f>IF(N27="","",VLOOKUP(N27,参加チーム!$F$4:$I$100,3))</f>
        <v>ｶﾞｰﾌ</v>
      </c>
      <c r="P27" s="36"/>
      <c r="Q27" s="25"/>
      <c r="R27" s="23"/>
      <c r="S27" s="25"/>
    </row>
    <row r="28" spans="1:19" ht="15" customHeight="1">
      <c r="A28" s="64"/>
      <c r="B28" s="98"/>
      <c r="C28" s="122"/>
      <c r="D28" s="27">
        <v>0.41666666666666669</v>
      </c>
      <c r="E28" s="56" t="s">
        <v>154</v>
      </c>
      <c r="F28" s="27">
        <v>0.44791666666666669</v>
      </c>
      <c r="G28" s="132"/>
      <c r="H28" s="56" t="s">
        <v>157</v>
      </c>
      <c r="I28" s="79" t="s">
        <v>329</v>
      </c>
      <c r="J28" s="79" t="str">
        <f>IF(I28="","",VLOOKUP(I28,参加チーム!$F$4:$I$100,3))</f>
        <v>篠ノ井A</v>
      </c>
      <c r="K28" s="80"/>
      <c r="L28" s="81" t="s">
        <v>167</v>
      </c>
      <c r="M28" s="81"/>
      <c r="N28" s="79" t="s">
        <v>336</v>
      </c>
      <c r="O28" s="79" t="str">
        <f>IF(N28="","",VLOOKUP(N28,参加チーム!$F$4:$I$100,3))</f>
        <v>浅川</v>
      </c>
      <c r="P28" s="36"/>
      <c r="Q28" s="25"/>
      <c r="R28" s="23"/>
      <c r="S28" s="25"/>
    </row>
    <row r="29" spans="1:19" ht="15" customHeight="1">
      <c r="A29" s="64"/>
      <c r="B29" s="98"/>
      <c r="C29" s="122"/>
      <c r="D29" s="27">
        <v>0.45833333333333331</v>
      </c>
      <c r="E29" s="56" t="s">
        <v>154</v>
      </c>
      <c r="F29" s="27">
        <v>0.48958333333333331</v>
      </c>
      <c r="G29" s="132"/>
      <c r="H29" s="56" t="s">
        <v>159</v>
      </c>
      <c r="I29" s="79" t="s">
        <v>337</v>
      </c>
      <c r="J29" s="79" t="str">
        <f>IF(I29="","",VLOOKUP(I29,参加チーム!$F$4:$I$100,3))</f>
        <v>芹田</v>
      </c>
      <c r="K29" s="80"/>
      <c r="L29" s="81" t="s">
        <v>156</v>
      </c>
      <c r="M29" s="81"/>
      <c r="N29" s="79" t="s">
        <v>397</v>
      </c>
      <c r="O29" s="79" t="str">
        <f>IF(N29="","",VLOOKUP(N29,参加チーム!$F$4:$I$100,3))</f>
        <v>篠ノ井A</v>
      </c>
      <c r="P29" s="36"/>
      <c r="Q29" s="25"/>
      <c r="R29" s="23"/>
      <c r="S29" s="25"/>
    </row>
    <row r="30" spans="1:19" ht="15" customHeight="1">
      <c r="A30" s="64"/>
      <c r="B30" s="99"/>
      <c r="C30" s="122"/>
      <c r="D30" s="27">
        <v>0.5</v>
      </c>
      <c r="E30" s="56" t="s">
        <v>154</v>
      </c>
      <c r="F30" s="27">
        <v>0.53125</v>
      </c>
      <c r="G30" s="132"/>
      <c r="H30" s="56" t="s">
        <v>160</v>
      </c>
      <c r="I30" s="79" t="s">
        <v>400</v>
      </c>
      <c r="J30" s="79" t="str">
        <f>IF(I30="","",VLOOKUP(I30,参加チーム!$F$4:$I$100,3))</f>
        <v>ｶﾞｰﾌ</v>
      </c>
      <c r="K30" s="80"/>
      <c r="L30" s="81"/>
      <c r="M30" s="81"/>
      <c r="N30" s="79" t="s">
        <v>398</v>
      </c>
      <c r="O30" s="79" t="str">
        <f>IF(N30="","",VLOOKUP(N30,参加チーム!$F$4:$I$100,3))</f>
        <v>浅川</v>
      </c>
      <c r="P30" s="36"/>
      <c r="Q30" s="25"/>
      <c r="R30" s="23"/>
      <c r="S30" s="25"/>
    </row>
    <row r="31" spans="1:19" ht="15" customHeight="1">
      <c r="A31" s="64"/>
      <c r="B31" s="133" t="str">
        <f>J31</f>
        <v/>
      </c>
      <c r="C31" s="122"/>
      <c r="D31" s="27">
        <v>0.54166666666666663</v>
      </c>
      <c r="E31" s="56" t="s">
        <v>154</v>
      </c>
      <c r="F31" s="27">
        <v>0.57291666666666663</v>
      </c>
      <c r="G31" s="132"/>
      <c r="H31" s="56" t="s">
        <v>161</v>
      </c>
      <c r="I31" s="37"/>
      <c r="J31" s="37" t="str">
        <f>IF(I31="","",VLOOKUP(I31,参加チーム!$F$4:$I$100,3))</f>
        <v/>
      </c>
      <c r="K31" s="38"/>
      <c r="L31" s="39" t="s">
        <v>167</v>
      </c>
      <c r="M31" s="39"/>
      <c r="N31" s="37"/>
      <c r="O31" s="37" t="str">
        <f>IF(N31="","",VLOOKUP(N31,参加チーム!$F$4:$I$100,3))</f>
        <v/>
      </c>
      <c r="P31" s="36"/>
      <c r="Q31" s="25"/>
      <c r="R31" s="23"/>
      <c r="S31" s="25"/>
    </row>
    <row r="32" spans="1:19" ht="15" customHeight="1">
      <c r="A32" s="64"/>
      <c r="B32" s="98"/>
      <c r="C32" s="122"/>
      <c r="D32" s="27">
        <v>0.58333333333333337</v>
      </c>
      <c r="E32" s="56" t="s">
        <v>154</v>
      </c>
      <c r="F32" s="27">
        <v>0.61458333333333337</v>
      </c>
      <c r="G32" s="132"/>
      <c r="H32" s="56" t="s">
        <v>162</v>
      </c>
      <c r="I32" s="37"/>
      <c r="J32" s="37" t="str">
        <f>IF(I32="","",VLOOKUP(I32,参加チーム!$F$4:$I$100,3))</f>
        <v/>
      </c>
      <c r="K32" s="38"/>
      <c r="L32" s="39" t="s">
        <v>156</v>
      </c>
      <c r="M32" s="39"/>
      <c r="N32" s="37"/>
      <c r="O32" s="37" t="str">
        <f>IF(N32="","",VLOOKUP(N32,参加チーム!$F$4:$I$100,3))</f>
        <v/>
      </c>
      <c r="P32" s="36"/>
      <c r="Q32" s="25"/>
      <c r="R32" s="23"/>
      <c r="S32" s="25"/>
    </row>
    <row r="33" spans="1:19" ht="15" customHeight="1">
      <c r="A33" s="65"/>
      <c r="B33" s="99"/>
      <c r="C33" s="122"/>
      <c r="D33" s="27">
        <v>0.625</v>
      </c>
      <c r="E33" s="56" t="s">
        <v>154</v>
      </c>
      <c r="F33" s="27">
        <v>0.65625</v>
      </c>
      <c r="G33" s="135"/>
      <c r="H33" s="56" t="s">
        <v>163</v>
      </c>
      <c r="I33" s="37"/>
      <c r="J33" s="37" t="str">
        <f>IF(I33="","",VLOOKUP(I33,参加チーム!$F$4:$I$100,3))</f>
        <v/>
      </c>
      <c r="K33" s="38"/>
      <c r="L33" s="39"/>
      <c r="M33" s="39"/>
      <c r="N33" s="37"/>
      <c r="O33" s="37" t="str">
        <f>IF(N33="","",VLOOKUP(N33,参加チーム!$F$4:$I$100,3))</f>
        <v/>
      </c>
      <c r="P33" s="36"/>
      <c r="Q33" s="25"/>
      <c r="R33" s="23"/>
      <c r="S33" s="25"/>
    </row>
  </sheetData>
  <mergeCells count="25">
    <mergeCell ref="G6:G19"/>
    <mergeCell ref="G20:G33"/>
    <mergeCell ref="C20:C26"/>
    <mergeCell ref="B23:B26"/>
    <mergeCell ref="C27:C33"/>
    <mergeCell ref="B27:B30"/>
    <mergeCell ref="B31:B33"/>
    <mergeCell ref="A6:A26"/>
    <mergeCell ref="B6:B8"/>
    <mergeCell ref="C6:C12"/>
    <mergeCell ref="B9:B12"/>
    <mergeCell ref="B13:B15"/>
    <mergeCell ref="C13:C19"/>
    <mergeCell ref="B16:B19"/>
    <mergeCell ref="B20:B22"/>
    <mergeCell ref="A1:O1"/>
    <mergeCell ref="A3:C3"/>
    <mergeCell ref="D3:J3"/>
    <mergeCell ref="A4:A5"/>
    <mergeCell ref="B4:B5"/>
    <mergeCell ref="C4:C5"/>
    <mergeCell ref="D4:F5"/>
    <mergeCell ref="H4:O4"/>
    <mergeCell ref="I5:J5"/>
    <mergeCell ref="N5:O5"/>
  </mergeCells>
  <phoneticPr fontId="1"/>
  <pageMargins left="0.70866141732283472" right="0.70866141732283472" top="0.74803149606299213" bottom="0.74803149606299213" header="0.31496062992125984" footer="0.31496062992125984"/>
  <pageSetup paperSize="9" scale="82" orientation="portrait" horizontalDpi="4294967293" vertic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S33"/>
  <sheetViews>
    <sheetView workbookViewId="0">
      <selection sqref="A1:O1"/>
    </sheetView>
  </sheetViews>
  <sheetFormatPr defaultColWidth="8.875" defaultRowHeight="13.5"/>
  <cols>
    <col min="1" max="1" width="3.375" style="17" customWidth="1"/>
    <col min="2" max="2" width="11.25" style="17" bestFit="1" customWidth="1"/>
    <col min="3" max="3" width="9.625" style="17" customWidth="1"/>
    <col min="4" max="4" width="6.625" style="17" customWidth="1"/>
    <col min="5" max="5" width="3.625" style="17" customWidth="1"/>
    <col min="6" max="7" width="6.625" style="17" customWidth="1"/>
    <col min="8" max="8" width="3.375" style="17" bestFit="1" customWidth="1"/>
    <col min="9" max="9" width="5.375" style="17" bestFit="1" customWidth="1"/>
    <col min="10" max="10" width="11.25" style="18" bestFit="1" customWidth="1"/>
    <col min="11" max="11" width="5.625" style="17" customWidth="1"/>
    <col min="12" max="12" width="3.375" style="17" bestFit="1" customWidth="1"/>
    <col min="13" max="13" width="5.625" style="17" customWidth="1"/>
    <col min="14" max="14" width="5.375" style="17" bestFit="1" customWidth="1"/>
    <col min="15" max="15" width="11.25" style="18" bestFit="1" customWidth="1"/>
    <col min="16" max="18" width="8.875" style="17"/>
    <col min="19" max="19" width="9" style="18" customWidth="1"/>
    <col min="20" max="16384" width="8.875" style="17"/>
  </cols>
  <sheetData>
    <row r="1" spans="1:19" ht="18.75">
      <c r="A1" s="92" t="s">
        <v>439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9" ht="1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9" ht="15" customHeight="1">
      <c r="A3" s="115" t="s">
        <v>354</v>
      </c>
      <c r="B3" s="116"/>
      <c r="C3" s="116"/>
      <c r="D3" s="116"/>
      <c r="E3" s="116"/>
      <c r="F3" s="116"/>
      <c r="G3" s="116"/>
      <c r="H3" s="116"/>
      <c r="I3" s="116"/>
      <c r="J3" s="116"/>
      <c r="K3" s="20"/>
      <c r="L3" s="20"/>
      <c r="M3" s="20"/>
      <c r="N3" s="20"/>
      <c r="O3" s="21"/>
      <c r="Q3" s="22"/>
      <c r="R3" s="22"/>
      <c r="S3" s="23"/>
    </row>
    <row r="4" spans="1:19" ht="15" customHeight="1">
      <c r="A4" s="107"/>
      <c r="B4" s="105" t="s">
        <v>146</v>
      </c>
      <c r="C4" s="105" t="s">
        <v>147</v>
      </c>
      <c r="D4" s="118" t="s">
        <v>346</v>
      </c>
      <c r="E4" s="105"/>
      <c r="F4" s="105"/>
      <c r="G4" s="56"/>
      <c r="H4" s="105" t="s">
        <v>149</v>
      </c>
      <c r="I4" s="105"/>
      <c r="J4" s="105"/>
      <c r="K4" s="105"/>
      <c r="L4" s="105"/>
      <c r="M4" s="105"/>
      <c r="N4" s="105"/>
      <c r="O4" s="105"/>
      <c r="Q4" s="22"/>
      <c r="R4" s="25"/>
      <c r="S4" s="25"/>
    </row>
    <row r="5" spans="1:19" ht="15" customHeight="1">
      <c r="A5" s="117"/>
      <c r="B5" s="105"/>
      <c r="C5" s="105"/>
      <c r="D5" s="105"/>
      <c r="E5" s="105"/>
      <c r="F5" s="105"/>
      <c r="G5" s="56" t="s">
        <v>205</v>
      </c>
      <c r="H5" s="26" t="s">
        <v>150</v>
      </c>
      <c r="I5" s="105" t="s">
        <v>151</v>
      </c>
      <c r="J5" s="105"/>
      <c r="K5" s="56" t="s">
        <v>152</v>
      </c>
      <c r="L5" s="56"/>
      <c r="M5" s="56" t="s">
        <v>152</v>
      </c>
      <c r="N5" s="105" t="s">
        <v>151</v>
      </c>
      <c r="O5" s="105"/>
      <c r="Q5" s="25"/>
      <c r="R5" s="23"/>
      <c r="S5" s="25"/>
    </row>
    <row r="6" spans="1:19" ht="15" customHeight="1">
      <c r="A6" s="112" t="s">
        <v>345</v>
      </c>
      <c r="B6" s="105" t="str">
        <f>J6</f>
        <v>浅川</v>
      </c>
      <c r="C6" s="104" t="s">
        <v>153</v>
      </c>
      <c r="D6" s="27">
        <v>0.375</v>
      </c>
      <c r="E6" s="56" t="s">
        <v>154</v>
      </c>
      <c r="F6" s="27">
        <v>0.40625</v>
      </c>
      <c r="G6" s="134" t="s">
        <v>360</v>
      </c>
      <c r="H6" s="56" t="s">
        <v>155</v>
      </c>
      <c r="I6" s="57" t="s">
        <v>336</v>
      </c>
      <c r="J6" s="57" t="str">
        <f>IF(I6="","",VLOOKUP(I6,参加チーム!$F$4:$I$100,3))</f>
        <v>浅川</v>
      </c>
      <c r="K6" s="29"/>
      <c r="L6" s="30" t="s">
        <v>156</v>
      </c>
      <c r="M6" s="30"/>
      <c r="N6" s="57" t="s">
        <v>394</v>
      </c>
      <c r="O6" s="44" t="str">
        <f>IF(N6="","",VLOOKUP(N6,参加チーム!$F$4:$I$100,3))</f>
        <v>須坂</v>
      </c>
      <c r="Q6" s="25"/>
      <c r="R6" s="23"/>
      <c r="S6" s="25"/>
    </row>
    <row r="7" spans="1:19" ht="15" customHeight="1">
      <c r="A7" s="132"/>
      <c r="B7" s="106"/>
      <c r="C7" s="104"/>
      <c r="D7" s="27">
        <v>0.41666666666666669</v>
      </c>
      <c r="E7" s="56" t="s">
        <v>154</v>
      </c>
      <c r="F7" s="27">
        <v>0.44791666666666669</v>
      </c>
      <c r="G7" s="98"/>
      <c r="H7" s="56" t="s">
        <v>157</v>
      </c>
      <c r="I7" s="85" t="s">
        <v>358</v>
      </c>
      <c r="J7" s="85" t="str">
        <f>IF(I7="","",VLOOKUP(I7,参加チーム!$F$4:$I$100,3))</f>
        <v>昭和B</v>
      </c>
      <c r="K7" s="45"/>
      <c r="L7" s="46" t="s">
        <v>156</v>
      </c>
      <c r="M7" s="46"/>
      <c r="N7" s="85" t="s">
        <v>333</v>
      </c>
      <c r="O7" s="85" t="str">
        <f>IF(N7="","",VLOOKUP(N7,参加チーム!$F$4:$I$100,3))</f>
        <v>中野</v>
      </c>
      <c r="P7" s="84"/>
      <c r="Q7" s="25"/>
      <c r="R7" s="23"/>
      <c r="S7" s="25"/>
    </row>
    <row r="8" spans="1:19" ht="15" customHeight="1">
      <c r="A8" s="132"/>
      <c r="B8" s="106"/>
      <c r="C8" s="104"/>
      <c r="D8" s="27">
        <v>0.45833333333333331</v>
      </c>
      <c r="E8" s="56" t="s">
        <v>154</v>
      </c>
      <c r="F8" s="27">
        <v>0.48958333333333331</v>
      </c>
      <c r="G8" s="98"/>
      <c r="H8" s="56" t="s">
        <v>159</v>
      </c>
      <c r="I8" s="44" t="s">
        <v>399</v>
      </c>
      <c r="J8" s="79" t="str">
        <f>IF(I8="","",VLOOKUP(I8,参加チーム!$F$4:$I$100,3))</f>
        <v>芹田</v>
      </c>
      <c r="K8" s="80"/>
      <c r="L8" s="81" t="s">
        <v>156</v>
      </c>
      <c r="M8" s="81"/>
      <c r="N8" s="79" t="s">
        <v>401</v>
      </c>
      <c r="O8" s="79" t="str">
        <f>IF(N8="","",VLOOKUP(N8,参加チーム!$F$4:$I$100,3))</f>
        <v>NOZAWANA</v>
      </c>
      <c r="Q8" s="25"/>
      <c r="R8" s="23"/>
      <c r="S8" s="25"/>
    </row>
    <row r="9" spans="1:19" ht="15" customHeight="1">
      <c r="A9" s="132"/>
      <c r="B9" s="105" t="str">
        <f>J9</f>
        <v/>
      </c>
      <c r="C9" s="104"/>
      <c r="D9" s="27">
        <v>0.5</v>
      </c>
      <c r="E9" s="56" t="s">
        <v>154</v>
      </c>
      <c r="F9" s="27">
        <v>0.53125</v>
      </c>
      <c r="G9" s="98"/>
      <c r="H9" s="56" t="s">
        <v>160</v>
      </c>
      <c r="I9" s="37"/>
      <c r="J9" s="37" t="str">
        <f>IF(I9="","",VLOOKUP(I9,参加チーム!$F$4:$I$100,3))</f>
        <v/>
      </c>
      <c r="K9" s="38"/>
      <c r="L9" s="39" t="s">
        <v>156</v>
      </c>
      <c r="M9" s="39"/>
      <c r="N9" s="37"/>
      <c r="O9" s="37" t="str">
        <f>IF(N9="","",VLOOKUP(N9,参加チーム!$F$4:$I$100,3))</f>
        <v/>
      </c>
      <c r="Q9" s="25"/>
      <c r="R9" s="23"/>
      <c r="S9" s="25"/>
    </row>
    <row r="10" spans="1:19" ht="15" customHeight="1">
      <c r="A10" s="132"/>
      <c r="B10" s="106"/>
      <c r="C10" s="104"/>
      <c r="D10" s="27">
        <v>0.54166666666666663</v>
      </c>
      <c r="E10" s="56" t="s">
        <v>154</v>
      </c>
      <c r="F10" s="27">
        <v>0.57291666666666663</v>
      </c>
      <c r="G10" s="98"/>
      <c r="H10" s="56" t="s">
        <v>161</v>
      </c>
      <c r="I10" s="37"/>
      <c r="J10" s="37" t="str">
        <f>IF(I10="","",VLOOKUP(I10,参加チーム!$F$4:$I$100,3))</f>
        <v/>
      </c>
      <c r="K10" s="38"/>
      <c r="L10" s="39" t="s">
        <v>156</v>
      </c>
      <c r="M10" s="39"/>
      <c r="N10" s="37"/>
      <c r="O10" s="37" t="str">
        <f>IF(N10="","",VLOOKUP(N10,参加チーム!$F$4:$I$100,3))</f>
        <v/>
      </c>
      <c r="P10" s="36"/>
      <c r="Q10" s="25"/>
      <c r="R10" s="23"/>
      <c r="S10" s="25"/>
    </row>
    <row r="11" spans="1:19" ht="15" customHeight="1">
      <c r="A11" s="132"/>
      <c r="B11" s="106"/>
      <c r="C11" s="104"/>
      <c r="D11" s="27">
        <v>0.58333333333333337</v>
      </c>
      <c r="E11" s="56" t="s">
        <v>154</v>
      </c>
      <c r="F11" s="27">
        <v>0.61458333333333337</v>
      </c>
      <c r="G11" s="98"/>
      <c r="H11" s="56" t="s">
        <v>162</v>
      </c>
      <c r="I11" s="37"/>
      <c r="J11" s="37" t="str">
        <f>IF(I11="","",VLOOKUP(I11,参加チーム!$F$4:$I$100,3))</f>
        <v/>
      </c>
      <c r="K11" s="38"/>
      <c r="L11" s="39" t="s">
        <v>156</v>
      </c>
      <c r="M11" s="39"/>
      <c r="N11" s="37"/>
      <c r="O11" s="37" t="str">
        <f>IF(N11="","",VLOOKUP(N11,参加チーム!$F$4:$I$100,3))</f>
        <v/>
      </c>
      <c r="P11" s="36"/>
      <c r="Q11" s="25"/>
      <c r="R11" s="23"/>
      <c r="S11" s="25"/>
    </row>
    <row r="12" spans="1:19" ht="15" customHeight="1">
      <c r="A12" s="132"/>
      <c r="B12" s="106"/>
      <c r="C12" s="104"/>
      <c r="D12" s="27">
        <v>0.625</v>
      </c>
      <c r="E12" s="56" t="s">
        <v>154</v>
      </c>
      <c r="F12" s="27">
        <v>0.65625</v>
      </c>
      <c r="G12" s="98"/>
      <c r="H12" s="40" t="s">
        <v>163</v>
      </c>
      <c r="I12" s="37"/>
      <c r="J12" s="37" t="str">
        <f>IF(I12="","",VLOOKUP(I12,参加チーム!$F$4:$I$100,3))</f>
        <v/>
      </c>
      <c r="K12" s="38"/>
      <c r="L12" s="39" t="s">
        <v>156</v>
      </c>
      <c r="M12" s="39"/>
      <c r="N12" s="37"/>
      <c r="O12" s="37" t="str">
        <f>IF(N12="","",VLOOKUP(N12,参加チーム!$F$4:$I$100,3))</f>
        <v/>
      </c>
      <c r="P12" s="36"/>
      <c r="Q12" s="25"/>
      <c r="R12" s="23"/>
      <c r="S12" s="25"/>
    </row>
    <row r="13" spans="1:19" ht="15" customHeight="1">
      <c r="A13" s="132"/>
      <c r="B13" s="105" t="str">
        <f>J13</f>
        <v>篠ノ井A</v>
      </c>
      <c r="C13" s="104" t="s">
        <v>164</v>
      </c>
      <c r="D13" s="27">
        <v>0.375</v>
      </c>
      <c r="E13" s="56" t="s">
        <v>154</v>
      </c>
      <c r="F13" s="27">
        <v>0.40625</v>
      </c>
      <c r="G13" s="98"/>
      <c r="H13" s="56" t="s">
        <v>155</v>
      </c>
      <c r="I13" s="44" t="s">
        <v>397</v>
      </c>
      <c r="J13" s="44" t="str">
        <f>IF(I13="","",VLOOKUP(I13,参加チーム!$F$4:$I$100,3))</f>
        <v>篠ノ井A</v>
      </c>
      <c r="K13" s="45"/>
      <c r="L13" s="46" t="s">
        <v>156</v>
      </c>
      <c r="M13" s="46"/>
      <c r="N13" s="44" t="s">
        <v>400</v>
      </c>
      <c r="O13" s="44" t="str">
        <f>IF(N13="","",VLOOKUP(N13,参加チーム!$F$4:$I$100,3))</f>
        <v>ｶﾞｰﾌ</v>
      </c>
      <c r="P13" s="36"/>
      <c r="Q13" s="25"/>
      <c r="R13" s="23"/>
      <c r="S13" s="25"/>
    </row>
    <row r="14" spans="1:19" ht="15" customHeight="1">
      <c r="A14" s="132"/>
      <c r="B14" s="106"/>
      <c r="C14" s="104"/>
      <c r="D14" s="27">
        <v>0.41666666666666669</v>
      </c>
      <c r="E14" s="56" t="s">
        <v>154</v>
      </c>
      <c r="F14" s="27">
        <v>0.44791666666666669</v>
      </c>
      <c r="G14" s="98"/>
      <c r="H14" s="56" t="s">
        <v>166</v>
      </c>
      <c r="I14" s="44" t="s">
        <v>402</v>
      </c>
      <c r="J14" s="44" t="str">
        <f>IF(I14="","",VLOOKUP(I14,参加チーム!$F$4:$I$100,3))</f>
        <v>ﾌｪﾛｰｽﾞB</v>
      </c>
      <c r="K14" s="45"/>
      <c r="L14" s="46" t="s">
        <v>156</v>
      </c>
      <c r="M14" s="46"/>
      <c r="N14" s="44" t="s">
        <v>396</v>
      </c>
      <c r="O14" s="44" t="str">
        <f>IF(N14="","",VLOOKUP(N14,参加チーム!$F$4:$I$100,3))</f>
        <v>ｴﾚﾝｼｱ</v>
      </c>
      <c r="P14" s="36"/>
      <c r="Q14" s="25"/>
      <c r="R14" s="23"/>
      <c r="S14" s="25"/>
    </row>
    <row r="15" spans="1:19" ht="15" customHeight="1">
      <c r="A15" s="132"/>
      <c r="B15" s="106"/>
      <c r="C15" s="104"/>
      <c r="D15" s="27">
        <v>0.45833333333333331</v>
      </c>
      <c r="E15" s="56" t="s">
        <v>154</v>
      </c>
      <c r="F15" s="27">
        <v>0.48958333333333331</v>
      </c>
      <c r="G15" s="98"/>
      <c r="H15" s="56" t="s">
        <v>159</v>
      </c>
      <c r="I15" s="37"/>
      <c r="J15" s="37" t="str">
        <f>IF(I15="","",VLOOKUP(I15,参加チーム!$F$4:$I$100,3))</f>
        <v/>
      </c>
      <c r="K15" s="38"/>
      <c r="L15" s="39" t="s">
        <v>156</v>
      </c>
      <c r="M15" s="39"/>
      <c r="N15" s="37"/>
      <c r="O15" s="37" t="str">
        <f>IF(N15="","",VLOOKUP(N15,参加チーム!$F$4:$I$100,3))</f>
        <v/>
      </c>
      <c r="P15" s="36"/>
      <c r="Q15" s="25"/>
      <c r="R15" s="23"/>
      <c r="S15" s="25"/>
    </row>
    <row r="16" spans="1:19" ht="15" customHeight="1">
      <c r="A16" s="132"/>
      <c r="B16" s="105" t="str">
        <f>J16</f>
        <v/>
      </c>
      <c r="C16" s="104"/>
      <c r="D16" s="27">
        <v>0.5</v>
      </c>
      <c r="E16" s="56" t="s">
        <v>154</v>
      </c>
      <c r="F16" s="27">
        <v>0.53125</v>
      </c>
      <c r="G16" s="98"/>
      <c r="H16" s="54" t="s">
        <v>168</v>
      </c>
      <c r="I16" s="37"/>
      <c r="J16" s="37" t="str">
        <f>IF(I16="","",VLOOKUP(I16,参加チーム!$F$4:$I$100,3))</f>
        <v/>
      </c>
      <c r="K16" s="38"/>
      <c r="L16" s="39" t="s">
        <v>156</v>
      </c>
      <c r="M16" s="39"/>
      <c r="N16" s="37"/>
      <c r="O16" s="37" t="str">
        <f>IF(N16="","",VLOOKUP(N16,参加チーム!$F$4:$I$100,3))</f>
        <v/>
      </c>
      <c r="P16" s="36"/>
      <c r="Q16" s="25"/>
      <c r="R16" s="23"/>
      <c r="S16" s="25"/>
    </row>
    <row r="17" spans="1:19" ht="15" customHeight="1">
      <c r="A17" s="132"/>
      <c r="B17" s="106"/>
      <c r="C17" s="104"/>
      <c r="D17" s="27">
        <v>0.54166666666666663</v>
      </c>
      <c r="E17" s="56" t="s">
        <v>154</v>
      </c>
      <c r="F17" s="27">
        <v>0.57291666666666663</v>
      </c>
      <c r="G17" s="98"/>
      <c r="H17" s="54" t="s">
        <v>169</v>
      </c>
      <c r="I17" s="37"/>
      <c r="J17" s="37" t="str">
        <f>IF(I17="","",VLOOKUP(I17,参加チーム!$F$4:$I$100,3))</f>
        <v/>
      </c>
      <c r="K17" s="38"/>
      <c r="L17" s="39" t="s">
        <v>156</v>
      </c>
      <c r="M17" s="39"/>
      <c r="N17" s="37"/>
      <c r="O17" s="37" t="str">
        <f>IF(N17="","",VLOOKUP(N17,参加チーム!$F$4:$I$100,3))</f>
        <v/>
      </c>
      <c r="P17" s="36"/>
      <c r="Q17" s="25"/>
      <c r="R17" s="23"/>
      <c r="S17" s="25"/>
    </row>
    <row r="18" spans="1:19" ht="15" customHeight="1">
      <c r="A18" s="132"/>
      <c r="B18" s="106"/>
      <c r="C18" s="104"/>
      <c r="D18" s="27">
        <v>0.58333333333333337</v>
      </c>
      <c r="E18" s="56" t="s">
        <v>154</v>
      </c>
      <c r="F18" s="27">
        <v>0.61458333333333337</v>
      </c>
      <c r="G18" s="98"/>
      <c r="H18" s="54" t="s">
        <v>162</v>
      </c>
      <c r="I18" s="37"/>
      <c r="J18" s="37" t="str">
        <f>IF(I18="","",VLOOKUP(I18,参加チーム!$F$4:$I$100,3))</f>
        <v/>
      </c>
      <c r="K18" s="38"/>
      <c r="L18" s="39" t="s">
        <v>156</v>
      </c>
      <c r="M18" s="39"/>
      <c r="N18" s="37"/>
      <c r="O18" s="37" t="str">
        <f>IF(N18="","",VLOOKUP(N18,参加チーム!$F$4:$I$100,3))</f>
        <v/>
      </c>
      <c r="P18" s="36"/>
      <c r="Q18" s="25"/>
      <c r="R18" s="23"/>
      <c r="S18" s="25"/>
    </row>
    <row r="19" spans="1:19" ht="15" customHeight="1">
      <c r="A19" s="132"/>
      <c r="B19" s="106"/>
      <c r="C19" s="104"/>
      <c r="D19" s="27">
        <v>0.625</v>
      </c>
      <c r="E19" s="56" t="s">
        <v>154</v>
      </c>
      <c r="F19" s="27">
        <v>0.65625</v>
      </c>
      <c r="G19" s="99"/>
      <c r="H19" s="54" t="s">
        <v>163</v>
      </c>
      <c r="I19" s="37"/>
      <c r="J19" s="37" t="str">
        <f>IF(I19="","",VLOOKUP(I19,参加チーム!$F$4:$I$100,3))</f>
        <v/>
      </c>
      <c r="K19" s="38"/>
      <c r="L19" s="39" t="s">
        <v>156</v>
      </c>
      <c r="M19" s="39"/>
      <c r="N19" s="37"/>
      <c r="O19" s="37" t="str">
        <f>IF(N19="","",VLOOKUP(N19,参加チーム!$F$4:$I$100,3))</f>
        <v/>
      </c>
      <c r="P19" s="36"/>
      <c r="Q19" s="25"/>
      <c r="R19" s="23"/>
      <c r="S19" s="25"/>
    </row>
    <row r="20" spans="1:19" ht="15" customHeight="1">
      <c r="A20" s="132"/>
      <c r="B20" s="105" t="str">
        <f>J20</f>
        <v/>
      </c>
      <c r="C20" s="104"/>
      <c r="D20" s="27">
        <v>0.375</v>
      </c>
      <c r="E20" s="56" t="s">
        <v>154</v>
      </c>
      <c r="F20" s="27">
        <v>0.40625</v>
      </c>
      <c r="G20" s="58"/>
      <c r="H20" s="56" t="s">
        <v>155</v>
      </c>
      <c r="I20" s="44"/>
      <c r="J20" s="44" t="str">
        <f>IF(I20="","",VLOOKUP(I20,参加チーム!$F$4:$I$100,3))</f>
        <v/>
      </c>
      <c r="K20" s="45"/>
      <c r="L20" s="46" t="s">
        <v>156</v>
      </c>
      <c r="M20" s="46"/>
      <c r="N20" s="44"/>
      <c r="O20" s="44" t="str">
        <f>IF(N20="","",VLOOKUP(N20,参加チーム!$F$4:$I$100,3))</f>
        <v/>
      </c>
      <c r="P20" s="36"/>
      <c r="Q20" s="25"/>
      <c r="R20" s="23"/>
      <c r="S20" s="25"/>
    </row>
    <row r="21" spans="1:19" ht="15" customHeight="1">
      <c r="A21" s="132"/>
      <c r="B21" s="106"/>
      <c r="C21" s="104"/>
      <c r="D21" s="27">
        <v>0.41666666666666669</v>
      </c>
      <c r="E21" s="56" t="s">
        <v>154</v>
      </c>
      <c r="F21" s="27">
        <v>0.44791666666666669</v>
      </c>
      <c r="G21" s="58"/>
      <c r="H21" s="56" t="s">
        <v>157</v>
      </c>
      <c r="I21" s="44"/>
      <c r="J21" s="44" t="str">
        <f>IF(I21="","",VLOOKUP(I21,参加チーム!$F$4:$I$100,3))</f>
        <v/>
      </c>
      <c r="K21" s="45"/>
      <c r="L21" s="46" t="s">
        <v>156</v>
      </c>
      <c r="M21" s="46"/>
      <c r="N21" s="44"/>
      <c r="O21" s="44" t="str">
        <f>IF(N21="","",VLOOKUP(N21,参加チーム!$F$4:$I$100,3))</f>
        <v/>
      </c>
      <c r="P21" s="36"/>
      <c r="Q21" s="25"/>
      <c r="R21" s="23"/>
      <c r="S21" s="25"/>
    </row>
    <row r="22" spans="1:19" ht="15" customHeight="1">
      <c r="A22" s="132"/>
      <c r="B22" s="106"/>
      <c r="C22" s="104"/>
      <c r="D22" s="27">
        <v>0.45833333333333331</v>
      </c>
      <c r="E22" s="56" t="s">
        <v>154</v>
      </c>
      <c r="F22" s="27">
        <v>0.48958333333333331</v>
      </c>
      <c r="G22" s="58"/>
      <c r="H22" s="56" t="s">
        <v>159</v>
      </c>
      <c r="I22" s="44"/>
      <c r="J22" s="44" t="str">
        <f>IF(I22="","",VLOOKUP(I22,参加チーム!$F$4:$I$100,3))</f>
        <v/>
      </c>
      <c r="K22" s="45"/>
      <c r="L22" s="46" t="s">
        <v>156</v>
      </c>
      <c r="M22" s="46"/>
      <c r="N22" s="44"/>
      <c r="O22" s="44" t="str">
        <f>IF(N22="","",VLOOKUP(N22,参加チーム!$F$4:$I$100,3))</f>
        <v/>
      </c>
      <c r="P22" s="36"/>
      <c r="Q22" s="25"/>
      <c r="R22" s="23"/>
      <c r="S22" s="25"/>
    </row>
    <row r="23" spans="1:19" ht="15" customHeight="1">
      <c r="A23" s="132"/>
      <c r="B23" s="105" t="str">
        <f>J23</f>
        <v/>
      </c>
      <c r="C23" s="104"/>
      <c r="D23" s="27">
        <v>0.5</v>
      </c>
      <c r="E23" s="56" t="s">
        <v>154</v>
      </c>
      <c r="F23" s="27">
        <v>0.53125</v>
      </c>
      <c r="G23" s="58"/>
      <c r="H23" s="56" t="s">
        <v>160</v>
      </c>
      <c r="I23" s="44"/>
      <c r="J23" s="44" t="str">
        <f>IF(I23="","",VLOOKUP(I23,参加チーム!$F$4:$I$100,3))</f>
        <v/>
      </c>
      <c r="K23" s="45"/>
      <c r="L23" s="46" t="s">
        <v>156</v>
      </c>
      <c r="M23" s="46"/>
      <c r="N23" s="44"/>
      <c r="O23" s="44" t="str">
        <f>IF(N23="","",VLOOKUP(N23,参加チーム!$F$4:$I$100,3))</f>
        <v/>
      </c>
      <c r="P23" s="36"/>
      <c r="Q23" s="25"/>
      <c r="R23" s="23"/>
      <c r="S23" s="25"/>
    </row>
    <row r="24" spans="1:19" ht="15" customHeight="1">
      <c r="A24" s="132"/>
      <c r="B24" s="106"/>
      <c r="C24" s="104"/>
      <c r="D24" s="27">
        <v>0.54166666666666663</v>
      </c>
      <c r="E24" s="56" t="s">
        <v>154</v>
      </c>
      <c r="F24" s="27">
        <v>0.57291666666666663</v>
      </c>
      <c r="G24" s="58"/>
      <c r="H24" s="56" t="s">
        <v>161</v>
      </c>
      <c r="I24" s="44"/>
      <c r="J24" s="44" t="str">
        <f>IF(I24="","",VLOOKUP(I24,参加チーム!$F$4:$I$100,3))</f>
        <v/>
      </c>
      <c r="K24" s="45"/>
      <c r="L24" s="46" t="s">
        <v>167</v>
      </c>
      <c r="M24" s="46"/>
      <c r="N24" s="44"/>
      <c r="O24" s="44" t="str">
        <f>IF(N24="","",VLOOKUP(N24,参加チーム!$F$4:$I$100,3))</f>
        <v/>
      </c>
      <c r="P24" s="36"/>
      <c r="Q24" s="25"/>
      <c r="R24" s="23"/>
      <c r="S24" s="25"/>
    </row>
    <row r="25" spans="1:19" ht="15" customHeight="1">
      <c r="A25" s="132"/>
      <c r="B25" s="106"/>
      <c r="C25" s="104"/>
      <c r="D25" s="27">
        <v>0.58333333333333337</v>
      </c>
      <c r="E25" s="56" t="s">
        <v>154</v>
      </c>
      <c r="F25" s="27">
        <v>0.61458333333333337</v>
      </c>
      <c r="G25" s="58"/>
      <c r="H25" s="56" t="s">
        <v>162</v>
      </c>
      <c r="I25" s="44"/>
      <c r="J25" s="44" t="str">
        <f>IF(I25="","",VLOOKUP(I25,参加チーム!$F$4:$I$100,3))</f>
        <v/>
      </c>
      <c r="K25" s="45"/>
      <c r="L25" s="46" t="s">
        <v>156</v>
      </c>
      <c r="M25" s="46"/>
      <c r="N25" s="44"/>
      <c r="O25" s="44" t="str">
        <f>IF(N25="","",VLOOKUP(N25,参加チーム!$F$4:$I$100,3))</f>
        <v/>
      </c>
      <c r="P25" s="36"/>
      <c r="Q25" s="25"/>
      <c r="R25" s="23"/>
      <c r="S25" s="25"/>
    </row>
    <row r="26" spans="1:19" ht="15" customHeight="1">
      <c r="A26" s="132"/>
      <c r="B26" s="106"/>
      <c r="C26" s="104"/>
      <c r="D26" s="27">
        <v>0.625</v>
      </c>
      <c r="E26" s="56" t="s">
        <v>154</v>
      </c>
      <c r="F26" s="27">
        <v>0.65625</v>
      </c>
      <c r="G26" s="59"/>
      <c r="H26" s="56" t="s">
        <v>163</v>
      </c>
      <c r="I26" s="44"/>
      <c r="J26" s="44" t="str">
        <f>IF(I26="","",VLOOKUP(I26,参加チーム!$F$4:$I$100,3))</f>
        <v/>
      </c>
      <c r="K26" s="45"/>
      <c r="L26" s="46"/>
      <c r="M26" s="46"/>
      <c r="N26" s="44"/>
      <c r="O26" s="44" t="str">
        <f>IF(N26="","",VLOOKUP(N26,参加チーム!$F$4:$I$100,3))</f>
        <v/>
      </c>
      <c r="P26" s="36"/>
      <c r="Q26" s="25"/>
      <c r="R26" s="23"/>
      <c r="S26" s="25"/>
    </row>
    <row r="27" spans="1:19" ht="15" customHeight="1">
      <c r="A27" s="64"/>
      <c r="B27" s="107" t="str">
        <f>J27</f>
        <v/>
      </c>
      <c r="C27" s="122"/>
      <c r="D27" s="27">
        <v>0.375</v>
      </c>
      <c r="E27" s="56" t="s">
        <v>154</v>
      </c>
      <c r="F27" s="27">
        <v>0.40625</v>
      </c>
      <c r="G27" s="22"/>
      <c r="H27" s="56" t="s">
        <v>155</v>
      </c>
      <c r="I27" s="44"/>
      <c r="J27" s="44" t="str">
        <f>IF(I27="","",VLOOKUP(I27,参加チーム!$F$4:$I$100,3))</f>
        <v/>
      </c>
      <c r="K27" s="45"/>
      <c r="L27" s="46" t="s">
        <v>156</v>
      </c>
      <c r="M27" s="46"/>
      <c r="N27" s="44"/>
      <c r="O27" s="44" t="str">
        <f>IF(N27="","",VLOOKUP(N27,参加チーム!$F$4:$I$100,3))</f>
        <v/>
      </c>
      <c r="P27" s="36"/>
      <c r="Q27" s="25"/>
      <c r="R27" s="23"/>
      <c r="S27" s="25"/>
    </row>
    <row r="28" spans="1:19" ht="15" customHeight="1">
      <c r="A28" s="64"/>
      <c r="B28" s="98"/>
      <c r="C28" s="122"/>
      <c r="D28" s="27">
        <v>0.41666666666666669</v>
      </c>
      <c r="E28" s="56" t="s">
        <v>154</v>
      </c>
      <c r="F28" s="27">
        <v>0.44791666666666669</v>
      </c>
      <c r="G28" s="22"/>
      <c r="H28" s="56" t="s">
        <v>157</v>
      </c>
      <c r="I28" s="44"/>
      <c r="J28" s="44" t="str">
        <f>IF(I28="","",VLOOKUP(I28,参加チーム!$F$4:$I$100,3))</f>
        <v/>
      </c>
      <c r="K28" s="45"/>
      <c r="L28" s="46" t="s">
        <v>167</v>
      </c>
      <c r="M28" s="46"/>
      <c r="N28" s="44"/>
      <c r="O28" s="44" t="str">
        <f>IF(N28="","",VLOOKUP(N28,参加チーム!$F$4:$I$100,3))</f>
        <v/>
      </c>
      <c r="P28" s="36"/>
      <c r="Q28" s="25"/>
      <c r="R28" s="23"/>
      <c r="S28" s="25"/>
    </row>
    <row r="29" spans="1:19" ht="15" customHeight="1">
      <c r="A29" s="64"/>
      <c r="B29" s="98"/>
      <c r="C29" s="122"/>
      <c r="D29" s="27">
        <v>0.45833333333333331</v>
      </c>
      <c r="E29" s="56" t="s">
        <v>154</v>
      </c>
      <c r="F29" s="27">
        <v>0.48958333333333331</v>
      </c>
      <c r="G29" s="22"/>
      <c r="H29" s="56" t="s">
        <v>159</v>
      </c>
      <c r="I29" s="44"/>
      <c r="J29" s="44" t="str">
        <f>IF(I29="","",VLOOKUP(I29,参加チーム!$F$4:$I$100,3))</f>
        <v/>
      </c>
      <c r="K29" s="45"/>
      <c r="L29" s="46" t="s">
        <v>156</v>
      </c>
      <c r="M29" s="46"/>
      <c r="N29" s="44"/>
      <c r="O29" s="44" t="str">
        <f>IF(N29="","",VLOOKUP(N29,参加チーム!$F$4:$I$100,3))</f>
        <v/>
      </c>
      <c r="P29" s="36"/>
      <c r="Q29" s="25"/>
      <c r="R29" s="23"/>
      <c r="S29" s="25"/>
    </row>
    <row r="30" spans="1:19" ht="15" customHeight="1">
      <c r="A30" s="64"/>
      <c r="B30" s="99"/>
      <c r="C30" s="122"/>
      <c r="D30" s="27">
        <v>0.5</v>
      </c>
      <c r="E30" s="56" t="s">
        <v>154</v>
      </c>
      <c r="F30" s="27">
        <v>0.53125</v>
      </c>
      <c r="G30" s="22"/>
      <c r="H30" s="56" t="s">
        <v>160</v>
      </c>
      <c r="I30" s="44"/>
      <c r="J30" s="44" t="str">
        <f>IF(I30="","",VLOOKUP(I30,参加チーム!$F$4:$I$100,3))</f>
        <v/>
      </c>
      <c r="K30" s="45"/>
      <c r="L30" s="46"/>
      <c r="M30" s="46"/>
      <c r="N30" s="44"/>
      <c r="O30" s="44" t="str">
        <f>IF(N30="","",VLOOKUP(N30,参加チーム!$F$4:$I$100,3))</f>
        <v/>
      </c>
      <c r="P30" s="36"/>
      <c r="Q30" s="25"/>
      <c r="R30" s="23"/>
      <c r="S30" s="25"/>
    </row>
    <row r="31" spans="1:19" ht="15" customHeight="1">
      <c r="A31" s="64"/>
      <c r="B31" s="133" t="str">
        <f>J31</f>
        <v/>
      </c>
      <c r="C31" s="122"/>
      <c r="D31" s="27">
        <v>0.54166666666666663</v>
      </c>
      <c r="E31" s="56" t="s">
        <v>154</v>
      </c>
      <c r="F31" s="27">
        <v>0.57291666666666663</v>
      </c>
      <c r="G31" s="22"/>
      <c r="H31" s="56" t="s">
        <v>161</v>
      </c>
      <c r="I31" s="44"/>
      <c r="J31" s="44" t="str">
        <f>IF(I31="","",VLOOKUP(I31,参加チーム!$F$4:$I$100,3))</f>
        <v/>
      </c>
      <c r="K31" s="45"/>
      <c r="L31" s="46" t="s">
        <v>167</v>
      </c>
      <c r="M31" s="46"/>
      <c r="N31" s="44"/>
      <c r="O31" s="44" t="str">
        <f>IF(N31="","",VLOOKUP(N31,参加チーム!$F$4:$I$100,3))</f>
        <v/>
      </c>
      <c r="P31" s="36"/>
      <c r="Q31" s="25"/>
      <c r="R31" s="23"/>
      <c r="S31" s="25"/>
    </row>
    <row r="32" spans="1:19" ht="15" customHeight="1">
      <c r="A32" s="64"/>
      <c r="B32" s="98"/>
      <c r="C32" s="122"/>
      <c r="D32" s="27">
        <v>0.58333333333333337</v>
      </c>
      <c r="E32" s="56" t="s">
        <v>154</v>
      </c>
      <c r="F32" s="27">
        <v>0.61458333333333337</v>
      </c>
      <c r="G32" s="22"/>
      <c r="H32" s="56" t="s">
        <v>162</v>
      </c>
      <c r="I32" s="44"/>
      <c r="J32" s="44" t="str">
        <f>IF(I32="","",VLOOKUP(I32,参加チーム!$F$4:$I$100,3))</f>
        <v/>
      </c>
      <c r="K32" s="45"/>
      <c r="L32" s="46" t="s">
        <v>156</v>
      </c>
      <c r="M32" s="46"/>
      <c r="N32" s="44"/>
      <c r="O32" s="44" t="str">
        <f>IF(N32="","",VLOOKUP(N32,参加チーム!$F$4:$I$100,3))</f>
        <v/>
      </c>
      <c r="P32" s="36"/>
      <c r="Q32" s="25"/>
      <c r="R32" s="23"/>
      <c r="S32" s="25"/>
    </row>
    <row r="33" spans="1:19" ht="15" customHeight="1">
      <c r="A33" s="65"/>
      <c r="B33" s="99"/>
      <c r="C33" s="122"/>
      <c r="D33" s="27">
        <v>0.625</v>
      </c>
      <c r="E33" s="56" t="s">
        <v>154</v>
      </c>
      <c r="F33" s="27">
        <v>0.65625</v>
      </c>
      <c r="G33" s="66"/>
      <c r="H33" s="56" t="s">
        <v>163</v>
      </c>
      <c r="I33" s="44"/>
      <c r="J33" s="44" t="str">
        <f>IF(I33="","",VLOOKUP(I33,参加チーム!$F$4:$I$100,3))</f>
        <v/>
      </c>
      <c r="K33" s="45"/>
      <c r="L33" s="46"/>
      <c r="M33" s="46"/>
      <c r="N33" s="44"/>
      <c r="O33" s="44" t="str">
        <f>IF(N33="","",VLOOKUP(N33,参加チーム!$F$4:$I$100,3))</f>
        <v/>
      </c>
      <c r="P33" s="36"/>
      <c r="Q33" s="25"/>
      <c r="R33" s="23"/>
      <c r="S33" s="25"/>
    </row>
  </sheetData>
  <mergeCells count="24">
    <mergeCell ref="B27:B30"/>
    <mergeCell ref="C27:C33"/>
    <mergeCell ref="B31:B33"/>
    <mergeCell ref="G6:G19"/>
    <mergeCell ref="A6:A26"/>
    <mergeCell ref="B6:B8"/>
    <mergeCell ref="C6:C12"/>
    <mergeCell ref="B9:B12"/>
    <mergeCell ref="B13:B15"/>
    <mergeCell ref="C13:C19"/>
    <mergeCell ref="B16:B19"/>
    <mergeCell ref="B20:B22"/>
    <mergeCell ref="C20:C26"/>
    <mergeCell ref="B23:B26"/>
    <mergeCell ref="A1:O1"/>
    <mergeCell ref="A3:C3"/>
    <mergeCell ref="D3:J3"/>
    <mergeCell ref="A4:A5"/>
    <mergeCell ref="B4:B5"/>
    <mergeCell ref="C4:C5"/>
    <mergeCell ref="D4:F5"/>
    <mergeCell ref="H4:O4"/>
    <mergeCell ref="I5:J5"/>
    <mergeCell ref="N5:O5"/>
  </mergeCells>
  <phoneticPr fontId="1"/>
  <pageMargins left="0.70866141732283472" right="0.70866141732283472" top="0.74803149606299213" bottom="0.74803149606299213" header="0.31496062992125984" footer="0.31496062992125984"/>
  <pageSetup paperSize="9" scale="82" orientation="portrait" horizontalDpi="4294967293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S33"/>
  <sheetViews>
    <sheetView workbookViewId="0">
      <selection sqref="A1:O1"/>
    </sheetView>
  </sheetViews>
  <sheetFormatPr defaultColWidth="8.875" defaultRowHeight="13.5"/>
  <cols>
    <col min="1" max="1" width="3.375" style="17" customWidth="1"/>
    <col min="2" max="2" width="11.25" style="17" bestFit="1" customWidth="1"/>
    <col min="3" max="3" width="9.625" style="17" customWidth="1"/>
    <col min="4" max="4" width="6.625" style="17" customWidth="1"/>
    <col min="5" max="5" width="3.625" style="17" customWidth="1"/>
    <col min="6" max="7" width="6.625" style="17" customWidth="1"/>
    <col min="8" max="8" width="3.375" style="17" bestFit="1" customWidth="1"/>
    <col min="9" max="9" width="5.375" style="17" bestFit="1" customWidth="1"/>
    <col min="10" max="10" width="11.25" style="18" bestFit="1" customWidth="1"/>
    <col min="11" max="11" width="5.625" style="17" customWidth="1"/>
    <col min="12" max="12" width="3.375" style="17" bestFit="1" customWidth="1"/>
    <col min="13" max="13" width="5.625" style="17" customWidth="1"/>
    <col min="14" max="14" width="5.375" style="17" bestFit="1" customWidth="1"/>
    <col min="15" max="15" width="11.25" style="18" bestFit="1" customWidth="1"/>
    <col min="16" max="18" width="8.875" style="17"/>
    <col min="19" max="19" width="9" style="18" customWidth="1"/>
    <col min="20" max="16384" width="8.875" style="17"/>
  </cols>
  <sheetData>
    <row r="1" spans="1:19" ht="18.75">
      <c r="A1" s="92" t="s">
        <v>439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9" ht="1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9" ht="15" customHeight="1">
      <c r="A3" s="115" t="s">
        <v>355</v>
      </c>
      <c r="B3" s="116"/>
      <c r="C3" s="116"/>
      <c r="D3" s="116"/>
      <c r="E3" s="116"/>
      <c r="F3" s="116"/>
      <c r="G3" s="116"/>
      <c r="H3" s="116"/>
      <c r="I3" s="116"/>
      <c r="J3" s="116"/>
      <c r="K3" s="20"/>
      <c r="L3" s="20"/>
      <c r="M3" s="20"/>
      <c r="N3" s="20"/>
      <c r="O3" s="21"/>
      <c r="Q3" s="22"/>
      <c r="R3" s="22"/>
      <c r="S3" s="23"/>
    </row>
    <row r="4" spans="1:19" ht="15" customHeight="1">
      <c r="A4" s="107"/>
      <c r="B4" s="105" t="s">
        <v>146</v>
      </c>
      <c r="C4" s="105" t="s">
        <v>147</v>
      </c>
      <c r="D4" s="118" t="s">
        <v>346</v>
      </c>
      <c r="E4" s="105"/>
      <c r="F4" s="105"/>
      <c r="G4" s="56"/>
      <c r="H4" s="105" t="s">
        <v>149</v>
      </c>
      <c r="I4" s="105"/>
      <c r="J4" s="105"/>
      <c r="K4" s="105"/>
      <c r="L4" s="105"/>
      <c r="M4" s="105"/>
      <c r="N4" s="105"/>
      <c r="O4" s="105"/>
      <c r="Q4" s="22"/>
      <c r="R4" s="25"/>
      <c r="S4" s="25"/>
    </row>
    <row r="5" spans="1:19" ht="15" customHeight="1">
      <c r="A5" s="117"/>
      <c r="B5" s="105"/>
      <c r="C5" s="105"/>
      <c r="D5" s="105"/>
      <c r="E5" s="105"/>
      <c r="F5" s="105"/>
      <c r="G5" s="56" t="s">
        <v>205</v>
      </c>
      <c r="H5" s="26" t="s">
        <v>150</v>
      </c>
      <c r="I5" s="105" t="s">
        <v>151</v>
      </c>
      <c r="J5" s="105"/>
      <c r="K5" s="56" t="s">
        <v>152</v>
      </c>
      <c r="L5" s="56"/>
      <c r="M5" s="56" t="s">
        <v>152</v>
      </c>
      <c r="N5" s="105" t="s">
        <v>151</v>
      </c>
      <c r="O5" s="105"/>
      <c r="Q5" s="25"/>
      <c r="R5" s="23"/>
      <c r="S5" s="25"/>
    </row>
    <row r="6" spans="1:19" ht="15" customHeight="1">
      <c r="A6" s="112" t="s">
        <v>345</v>
      </c>
      <c r="B6" s="105" t="str">
        <f>J6</f>
        <v>徳間</v>
      </c>
      <c r="C6" s="104" t="s">
        <v>153</v>
      </c>
      <c r="D6" s="27">
        <v>0.375</v>
      </c>
      <c r="E6" s="56" t="s">
        <v>154</v>
      </c>
      <c r="F6" s="27">
        <v>0.40625</v>
      </c>
      <c r="G6" s="134" t="s">
        <v>347</v>
      </c>
      <c r="H6" s="56" t="s">
        <v>155</v>
      </c>
      <c r="I6" s="57" t="s">
        <v>322</v>
      </c>
      <c r="J6" s="57" t="str">
        <f>IF(I6="","",VLOOKUP(I6,参加チーム!$F$4:$I$100,3))</f>
        <v>徳間</v>
      </c>
      <c r="K6" s="29"/>
      <c r="L6" s="30" t="s">
        <v>156</v>
      </c>
      <c r="M6" s="30"/>
      <c r="N6" s="57" t="s">
        <v>326</v>
      </c>
      <c r="O6" s="57" t="str">
        <f>IF(N6="","",VLOOKUP(N6,参加チーム!$F$4:$I$100,3))</f>
        <v>ﾌｪﾛｰｽﾞC</v>
      </c>
      <c r="Q6" s="25"/>
      <c r="R6" s="23"/>
      <c r="S6" s="25"/>
    </row>
    <row r="7" spans="1:19" ht="15" customHeight="1">
      <c r="A7" s="132"/>
      <c r="B7" s="106"/>
      <c r="C7" s="104"/>
      <c r="D7" s="27">
        <v>0.41666666666666669</v>
      </c>
      <c r="E7" s="56" t="s">
        <v>154</v>
      </c>
      <c r="F7" s="27">
        <v>0.44791666666666669</v>
      </c>
      <c r="G7" s="98"/>
      <c r="H7" s="56" t="s">
        <v>157</v>
      </c>
      <c r="I7" s="57" t="s">
        <v>326</v>
      </c>
      <c r="J7" s="57" t="str">
        <f>IF(I7="","",VLOOKUP(I7,参加チーム!$F$4:$I$100,3))</f>
        <v>ﾌｪﾛｰｽﾞC</v>
      </c>
      <c r="K7" s="29"/>
      <c r="L7" s="30" t="s">
        <v>156</v>
      </c>
      <c r="M7" s="30"/>
      <c r="N7" s="57" t="s">
        <v>318</v>
      </c>
      <c r="O7" s="57" t="str">
        <f>IF(N7="","",VLOOKUP(N7,参加チーム!$F$4:$I$100,3))</f>
        <v>ｱﾝﾋﾞｼｬｽ</v>
      </c>
      <c r="Q7" s="25"/>
      <c r="R7" s="23"/>
      <c r="S7" s="25"/>
    </row>
    <row r="8" spans="1:19" ht="15" customHeight="1">
      <c r="A8" s="132"/>
      <c r="B8" s="106"/>
      <c r="C8" s="104"/>
      <c r="D8" s="27">
        <v>0.45833333333333331</v>
      </c>
      <c r="E8" s="56" t="s">
        <v>154</v>
      </c>
      <c r="F8" s="27">
        <v>0.48958333333333331</v>
      </c>
      <c r="G8" s="98"/>
      <c r="H8" s="56" t="s">
        <v>159</v>
      </c>
      <c r="I8" s="57" t="s">
        <v>318</v>
      </c>
      <c r="J8" s="57" t="str">
        <f>IF(I8="","",VLOOKUP(I8,参加チーム!$F$4:$I$100,3))</f>
        <v>ｱﾝﾋﾞｼｬｽ</v>
      </c>
      <c r="K8" s="29"/>
      <c r="L8" s="30" t="s">
        <v>156</v>
      </c>
      <c r="M8" s="30"/>
      <c r="N8" s="57" t="s">
        <v>322</v>
      </c>
      <c r="O8" s="57" t="str">
        <f>IF(N8="","",VLOOKUP(N8,参加チーム!$F$4:$I$100,3))</f>
        <v>徳間</v>
      </c>
      <c r="Q8" s="25"/>
      <c r="R8" s="23"/>
      <c r="S8" s="25"/>
    </row>
    <row r="9" spans="1:19" ht="15" customHeight="1">
      <c r="A9" s="132"/>
      <c r="B9" s="105" t="str">
        <f>J9</f>
        <v>篠ノ井B</v>
      </c>
      <c r="C9" s="104"/>
      <c r="D9" s="27">
        <v>0.5</v>
      </c>
      <c r="E9" s="56" t="s">
        <v>154</v>
      </c>
      <c r="F9" s="27">
        <v>0.53125</v>
      </c>
      <c r="G9" s="98"/>
      <c r="H9" s="56" t="s">
        <v>160</v>
      </c>
      <c r="I9" s="57" t="s">
        <v>324</v>
      </c>
      <c r="J9" s="57" t="str">
        <f>IF(I9="","",VLOOKUP(I9,参加チーム!$F$4:$I$100,3))</f>
        <v>篠ノ井B</v>
      </c>
      <c r="K9" s="29"/>
      <c r="L9" s="30" t="s">
        <v>156</v>
      </c>
      <c r="M9" s="30"/>
      <c r="N9" s="57" t="s">
        <v>323</v>
      </c>
      <c r="O9" s="57" t="str">
        <f>IF(N9="","",VLOOKUP(N9,参加チーム!$F$4:$I$100,3))</f>
        <v>ﾌｪﾛｰｽﾞA</v>
      </c>
      <c r="Q9" s="25"/>
      <c r="R9" s="23"/>
      <c r="S9" s="25"/>
    </row>
    <row r="10" spans="1:19" ht="15" customHeight="1">
      <c r="A10" s="132"/>
      <c r="B10" s="106"/>
      <c r="C10" s="104"/>
      <c r="D10" s="27">
        <v>0.54166666666666663</v>
      </c>
      <c r="E10" s="56" t="s">
        <v>154</v>
      </c>
      <c r="F10" s="27">
        <v>0.57291666666666663</v>
      </c>
      <c r="G10" s="98"/>
      <c r="H10" s="56" t="s">
        <v>161</v>
      </c>
      <c r="I10" s="44" t="s">
        <v>323</v>
      </c>
      <c r="J10" s="44" t="str">
        <f>IF(I10="","",VLOOKUP(I10,参加チーム!$F$4:$I$100,3))</f>
        <v>ﾌｪﾛｰｽﾞA</v>
      </c>
      <c r="K10" s="45"/>
      <c r="L10" s="46" t="s">
        <v>156</v>
      </c>
      <c r="M10" s="46"/>
      <c r="N10" s="44" t="s">
        <v>319</v>
      </c>
      <c r="O10" s="44" t="str">
        <f>IF(N10="","",VLOOKUP(N10,参加チーム!$F$4:$I$100,3))</f>
        <v>小布施</v>
      </c>
      <c r="P10" s="36"/>
      <c r="Q10" s="25"/>
      <c r="R10" s="23"/>
      <c r="S10" s="25"/>
    </row>
    <row r="11" spans="1:19" ht="15" customHeight="1">
      <c r="A11" s="132"/>
      <c r="B11" s="106"/>
      <c r="C11" s="104"/>
      <c r="D11" s="27">
        <v>0.58333333333333337</v>
      </c>
      <c r="E11" s="56" t="s">
        <v>154</v>
      </c>
      <c r="F11" s="27">
        <v>0.61458333333333337</v>
      </c>
      <c r="G11" s="98"/>
      <c r="H11" s="56" t="s">
        <v>162</v>
      </c>
      <c r="I11" s="44" t="s">
        <v>319</v>
      </c>
      <c r="J11" s="44" t="str">
        <f>IF(I11="","",VLOOKUP(I11,参加チーム!$F$4:$I$100,3))</f>
        <v>小布施</v>
      </c>
      <c r="K11" s="45"/>
      <c r="L11" s="46" t="s">
        <v>156</v>
      </c>
      <c r="M11" s="46"/>
      <c r="N11" s="44" t="s">
        <v>324</v>
      </c>
      <c r="O11" s="44" t="str">
        <f>IF(N11="","",VLOOKUP(N11,参加チーム!$F$4:$I$100,3))</f>
        <v>篠ノ井B</v>
      </c>
      <c r="P11" s="36"/>
      <c r="Q11" s="25"/>
      <c r="R11" s="23"/>
      <c r="S11" s="25"/>
    </row>
    <row r="12" spans="1:19" ht="15" customHeight="1">
      <c r="A12" s="132"/>
      <c r="B12" s="106"/>
      <c r="C12" s="104"/>
      <c r="D12" s="27">
        <v>0.625</v>
      </c>
      <c r="E12" s="56" t="s">
        <v>154</v>
      </c>
      <c r="F12" s="27">
        <v>0.65625</v>
      </c>
      <c r="G12" s="98"/>
      <c r="H12" s="60" t="s">
        <v>163</v>
      </c>
      <c r="I12" s="61"/>
      <c r="J12" s="61" t="str">
        <f>IF(I12="","",VLOOKUP(I12,参加チーム!$F$4:$I$100,3))</f>
        <v/>
      </c>
      <c r="K12" s="62" t="s">
        <v>295</v>
      </c>
      <c r="L12" s="63"/>
      <c r="M12" s="63"/>
      <c r="N12" s="61"/>
      <c r="O12" s="61" t="str">
        <f>IF(N12="","",VLOOKUP(N12,参加チーム!$F$4:$I$100,3))</f>
        <v/>
      </c>
      <c r="P12" s="36"/>
      <c r="Q12" s="25"/>
      <c r="R12" s="23"/>
      <c r="S12" s="25"/>
    </row>
    <row r="13" spans="1:19" ht="15" customHeight="1">
      <c r="A13" s="132"/>
      <c r="B13" s="105" t="str">
        <f>J13</f>
        <v>昭和A</v>
      </c>
      <c r="C13" s="104" t="s">
        <v>164</v>
      </c>
      <c r="D13" s="27">
        <v>0.375</v>
      </c>
      <c r="E13" s="56" t="s">
        <v>154</v>
      </c>
      <c r="F13" s="27">
        <v>0.40625</v>
      </c>
      <c r="G13" s="98"/>
      <c r="H13" s="56" t="s">
        <v>155</v>
      </c>
      <c r="I13" s="57" t="s">
        <v>325</v>
      </c>
      <c r="J13" s="57" t="str">
        <f>IF(I13="","",VLOOKUP(I13,参加チーム!$F$4:$I$100,3))</f>
        <v>昭和A</v>
      </c>
      <c r="K13" s="29"/>
      <c r="L13" s="30" t="s">
        <v>156</v>
      </c>
      <c r="M13" s="30"/>
      <c r="N13" s="57" t="s">
        <v>321</v>
      </c>
      <c r="O13" s="57" t="str">
        <f>IF(N13="","",VLOOKUP(N13,参加チーム!$F$4:$I$100,3))</f>
        <v>裾花</v>
      </c>
      <c r="P13" s="36"/>
      <c r="Q13" s="25"/>
      <c r="R13" s="23"/>
      <c r="S13" s="25"/>
    </row>
    <row r="14" spans="1:19" ht="15" customHeight="1">
      <c r="A14" s="132"/>
      <c r="B14" s="106"/>
      <c r="C14" s="104"/>
      <c r="D14" s="27">
        <v>0.41666666666666669</v>
      </c>
      <c r="E14" s="56" t="s">
        <v>154</v>
      </c>
      <c r="F14" s="27">
        <v>0.44791666666666669</v>
      </c>
      <c r="G14" s="98"/>
      <c r="H14" s="56" t="s">
        <v>166</v>
      </c>
      <c r="I14" s="57" t="s">
        <v>321</v>
      </c>
      <c r="J14" s="57" t="str">
        <f>IF(I14="","",VLOOKUP(I14,参加チーム!$F$4:$I$100,3))</f>
        <v>裾花</v>
      </c>
      <c r="K14" s="29"/>
      <c r="L14" s="30" t="s">
        <v>167</v>
      </c>
      <c r="M14" s="30"/>
      <c r="N14" s="57" t="s">
        <v>320</v>
      </c>
      <c r="O14" s="57" t="str">
        <f>IF(N14="","",VLOOKUP(N14,参加チーム!$F$4:$I$100,3))</f>
        <v>吉田</v>
      </c>
      <c r="P14" s="36"/>
      <c r="Q14" s="25"/>
      <c r="R14" s="23"/>
      <c r="S14" s="25"/>
    </row>
    <row r="15" spans="1:19" ht="15" customHeight="1">
      <c r="A15" s="132"/>
      <c r="B15" s="106"/>
      <c r="C15" s="104"/>
      <c r="D15" s="27">
        <v>0.45833333333333331</v>
      </c>
      <c r="E15" s="56" t="s">
        <v>154</v>
      </c>
      <c r="F15" s="27">
        <v>0.48958333333333331</v>
      </c>
      <c r="G15" s="98"/>
      <c r="H15" s="56" t="s">
        <v>159</v>
      </c>
      <c r="I15" s="57" t="s">
        <v>320</v>
      </c>
      <c r="J15" s="57" t="str">
        <f>IF(I15="","",VLOOKUP(I15,参加チーム!$F$4:$I$100,3))</f>
        <v>吉田</v>
      </c>
      <c r="K15" s="29"/>
      <c r="L15" s="30" t="s">
        <v>156</v>
      </c>
      <c r="M15" s="30"/>
      <c r="N15" s="57" t="s">
        <v>325</v>
      </c>
      <c r="O15" s="57" t="str">
        <f>IF(N15="","",VLOOKUP(N15,参加チーム!$F$4:$I$100,3))</f>
        <v>昭和A</v>
      </c>
      <c r="P15" s="36"/>
      <c r="Q15" s="25"/>
      <c r="R15" s="23"/>
      <c r="S15" s="25"/>
    </row>
    <row r="16" spans="1:19" ht="15" customHeight="1">
      <c r="A16" s="132"/>
      <c r="B16" s="105" t="str">
        <f>J16</f>
        <v/>
      </c>
      <c r="C16" s="104"/>
      <c r="D16" s="27">
        <v>0.5</v>
      </c>
      <c r="E16" s="56" t="s">
        <v>154</v>
      </c>
      <c r="F16" s="27">
        <v>0.53125</v>
      </c>
      <c r="G16" s="98"/>
      <c r="H16" s="54" t="s">
        <v>168</v>
      </c>
      <c r="I16" s="37"/>
      <c r="J16" s="37" t="str">
        <f>IF(I16="","",VLOOKUP(I16,参加チーム!$F$4:$I$100,3))</f>
        <v/>
      </c>
      <c r="K16" s="38"/>
      <c r="L16" s="39" t="s">
        <v>156</v>
      </c>
      <c r="M16" s="39"/>
      <c r="N16" s="37"/>
      <c r="O16" s="37" t="str">
        <f>IF(N16="","",VLOOKUP(N16,参加チーム!$F$4:$I$100,3))</f>
        <v/>
      </c>
      <c r="P16" s="36"/>
      <c r="Q16" s="25"/>
      <c r="R16" s="23"/>
      <c r="S16" s="25"/>
    </row>
    <row r="17" spans="1:19" ht="15" customHeight="1">
      <c r="A17" s="132"/>
      <c r="B17" s="106"/>
      <c r="C17" s="104"/>
      <c r="D17" s="27">
        <v>0.54166666666666663</v>
      </c>
      <c r="E17" s="56" t="s">
        <v>154</v>
      </c>
      <c r="F17" s="27">
        <v>0.57291666666666663</v>
      </c>
      <c r="G17" s="98"/>
      <c r="H17" s="54" t="s">
        <v>169</v>
      </c>
      <c r="I17" s="37"/>
      <c r="J17" s="37" t="str">
        <f>IF(I17="","",VLOOKUP(I17,参加チーム!$F$4:$I$100,3))</f>
        <v/>
      </c>
      <c r="K17" s="38"/>
      <c r="L17" s="39" t="s">
        <v>156</v>
      </c>
      <c r="M17" s="39"/>
      <c r="N17" s="37"/>
      <c r="O17" s="37" t="str">
        <f>IF(N17="","",VLOOKUP(N17,参加チーム!$F$4:$I$100,3))</f>
        <v/>
      </c>
      <c r="P17" s="36"/>
      <c r="Q17" s="25"/>
      <c r="R17" s="23"/>
      <c r="S17" s="25"/>
    </row>
    <row r="18" spans="1:19" ht="15" customHeight="1">
      <c r="A18" s="132"/>
      <c r="B18" s="106"/>
      <c r="C18" s="104"/>
      <c r="D18" s="27">
        <v>0.58333333333333337</v>
      </c>
      <c r="E18" s="56" t="s">
        <v>154</v>
      </c>
      <c r="F18" s="27">
        <v>0.61458333333333337</v>
      </c>
      <c r="G18" s="98"/>
      <c r="H18" s="54" t="s">
        <v>162</v>
      </c>
      <c r="I18" s="37"/>
      <c r="J18" s="37" t="str">
        <f>IF(I18="","",VLOOKUP(I18,参加チーム!$F$4:$I$100,3))</f>
        <v/>
      </c>
      <c r="K18" s="38"/>
      <c r="L18" s="39" t="s">
        <v>156</v>
      </c>
      <c r="M18" s="39"/>
      <c r="N18" s="37"/>
      <c r="O18" s="37" t="str">
        <f>IF(N18="","",VLOOKUP(N18,参加チーム!$F$4:$I$100,3))</f>
        <v/>
      </c>
      <c r="P18" s="36"/>
      <c r="Q18" s="25"/>
      <c r="R18" s="23"/>
      <c r="S18" s="25"/>
    </row>
    <row r="19" spans="1:19" ht="15" customHeight="1">
      <c r="A19" s="132"/>
      <c r="B19" s="106"/>
      <c r="C19" s="104"/>
      <c r="D19" s="27">
        <v>0.625</v>
      </c>
      <c r="E19" s="56" t="s">
        <v>154</v>
      </c>
      <c r="F19" s="27">
        <v>0.65625</v>
      </c>
      <c r="G19" s="99"/>
      <c r="H19" s="60" t="s">
        <v>163</v>
      </c>
      <c r="I19" s="61"/>
      <c r="J19" s="61" t="str">
        <f>IF(I19="","",VLOOKUP(I19,参加チーム!$F$4:$I$100,3))</f>
        <v/>
      </c>
      <c r="K19" s="62" t="s">
        <v>295</v>
      </c>
      <c r="L19" s="63"/>
      <c r="M19" s="63"/>
      <c r="N19" s="61"/>
      <c r="O19" s="61" t="str">
        <f>IF(N19="","",VLOOKUP(N19,参加チーム!$F$4:$I$100,3))</f>
        <v/>
      </c>
      <c r="P19" s="36"/>
      <c r="Q19" s="25"/>
      <c r="R19" s="23"/>
      <c r="S19" s="25"/>
    </row>
    <row r="20" spans="1:19" ht="15" customHeight="1">
      <c r="A20" s="132"/>
      <c r="B20" s="105" t="str">
        <f>J20</f>
        <v>須坂</v>
      </c>
      <c r="C20" s="104" t="s">
        <v>173</v>
      </c>
      <c r="D20" s="27">
        <v>0.375</v>
      </c>
      <c r="E20" s="56" t="s">
        <v>154</v>
      </c>
      <c r="F20" s="27">
        <v>0.40625</v>
      </c>
      <c r="G20" s="134" t="s">
        <v>348</v>
      </c>
      <c r="H20" s="56" t="s">
        <v>155</v>
      </c>
      <c r="I20" s="44" t="s">
        <v>334</v>
      </c>
      <c r="J20" s="44" t="str">
        <f>IF(I20="","",VLOOKUP(I20,参加チーム!$F$4:$I$100,3))</f>
        <v>須坂</v>
      </c>
      <c r="K20" s="45"/>
      <c r="L20" s="46" t="s">
        <v>156</v>
      </c>
      <c r="M20" s="46"/>
      <c r="N20" s="44" t="s">
        <v>333</v>
      </c>
      <c r="O20" s="44" t="str">
        <f>IF(N20="","",VLOOKUP(N20,参加チーム!$F$4:$I$100,3))</f>
        <v>中野</v>
      </c>
      <c r="P20" s="36"/>
      <c r="Q20" s="25"/>
      <c r="R20" s="23"/>
      <c r="S20" s="25"/>
    </row>
    <row r="21" spans="1:19" ht="15" customHeight="1">
      <c r="A21" s="132"/>
      <c r="B21" s="106"/>
      <c r="C21" s="104"/>
      <c r="D21" s="27">
        <v>0.41666666666666669</v>
      </c>
      <c r="E21" s="56" t="s">
        <v>154</v>
      </c>
      <c r="F21" s="27">
        <v>0.44791666666666669</v>
      </c>
      <c r="G21" s="132"/>
      <c r="H21" s="56" t="s">
        <v>166</v>
      </c>
      <c r="I21" s="44" t="s">
        <v>333</v>
      </c>
      <c r="J21" s="44" t="str">
        <f>IF(I21="","",VLOOKUP(I21,参加チーム!$F$4:$I$100,3))</f>
        <v>中野</v>
      </c>
      <c r="K21" s="45"/>
      <c r="L21" s="46" t="s">
        <v>156</v>
      </c>
      <c r="M21" s="46"/>
      <c r="N21" s="44" t="s">
        <v>329</v>
      </c>
      <c r="O21" s="44" t="str">
        <f>IF(N21="","",VLOOKUP(N21,参加チーム!$F$4:$I$100,3))</f>
        <v>篠ノ井A</v>
      </c>
      <c r="P21" s="36"/>
      <c r="Q21" s="25"/>
      <c r="R21" s="23"/>
      <c r="S21" s="25"/>
    </row>
    <row r="22" spans="1:19" ht="15" customHeight="1">
      <c r="A22" s="132"/>
      <c r="B22" s="106"/>
      <c r="C22" s="104"/>
      <c r="D22" s="27">
        <v>0.45833333333333331</v>
      </c>
      <c r="E22" s="56" t="s">
        <v>154</v>
      </c>
      <c r="F22" s="27">
        <v>0.48958333333333331</v>
      </c>
      <c r="G22" s="132"/>
      <c r="H22" s="56" t="s">
        <v>159</v>
      </c>
      <c r="I22" s="44" t="s">
        <v>329</v>
      </c>
      <c r="J22" s="44" t="str">
        <f>IF(I22="","",VLOOKUP(I22,参加チーム!$F$4:$I$100,3))</f>
        <v>篠ノ井A</v>
      </c>
      <c r="K22" s="45"/>
      <c r="L22" s="46" t="s">
        <v>156</v>
      </c>
      <c r="M22" s="46"/>
      <c r="N22" s="44" t="s">
        <v>334</v>
      </c>
      <c r="O22" s="44" t="str">
        <f>IF(N22="","",VLOOKUP(N22,参加チーム!$F$4:$I$100,3))</f>
        <v>須坂</v>
      </c>
      <c r="P22" s="36"/>
      <c r="Q22" s="25"/>
      <c r="R22" s="23"/>
      <c r="S22" s="25"/>
    </row>
    <row r="23" spans="1:19" ht="15" customHeight="1">
      <c r="A23" s="132"/>
      <c r="B23" s="105" t="str">
        <f>J23</f>
        <v>昭和B</v>
      </c>
      <c r="C23" s="104"/>
      <c r="D23" s="27">
        <v>0.5</v>
      </c>
      <c r="E23" s="56" t="s">
        <v>154</v>
      </c>
      <c r="F23" s="27">
        <v>0.53125</v>
      </c>
      <c r="G23" s="132"/>
      <c r="H23" s="32" t="s">
        <v>168</v>
      </c>
      <c r="I23" s="44" t="s">
        <v>330</v>
      </c>
      <c r="J23" s="44" t="str">
        <f>IF(I23="","",VLOOKUP(I23,参加チーム!$F$4:$I$100,3))</f>
        <v>昭和B</v>
      </c>
      <c r="K23" s="45"/>
      <c r="L23" s="46" t="s">
        <v>156</v>
      </c>
      <c r="M23" s="46"/>
      <c r="N23" s="44" t="s">
        <v>331</v>
      </c>
      <c r="O23" s="44" t="str">
        <f>IF(N23="","",VLOOKUP(N23,参加チーム!$F$4:$I$100,3))</f>
        <v>ｶﾞｰﾌ</v>
      </c>
      <c r="P23" s="36"/>
      <c r="Q23" s="25"/>
      <c r="R23" s="23"/>
      <c r="S23" s="25"/>
    </row>
    <row r="24" spans="1:19" ht="15" customHeight="1">
      <c r="A24" s="132"/>
      <c r="B24" s="106"/>
      <c r="C24" s="104"/>
      <c r="D24" s="27">
        <v>0.54166666666666663</v>
      </c>
      <c r="E24" s="56" t="s">
        <v>154</v>
      </c>
      <c r="F24" s="27">
        <v>0.57291666666666663</v>
      </c>
      <c r="G24" s="132"/>
      <c r="H24" s="32" t="s">
        <v>169</v>
      </c>
      <c r="I24" s="44" t="s">
        <v>331</v>
      </c>
      <c r="J24" s="44" t="str">
        <f>IF(I24="","",VLOOKUP(I24,参加チーム!$F$4:$I$100,3))</f>
        <v>ｶﾞｰﾌ</v>
      </c>
      <c r="K24" s="45"/>
      <c r="L24" s="46" t="s">
        <v>156</v>
      </c>
      <c r="M24" s="46"/>
      <c r="N24" s="44" t="s">
        <v>335</v>
      </c>
      <c r="O24" s="44" t="str">
        <f>IF(N24="","",VLOOKUP(N24,参加チーム!$F$4:$I$100,3))</f>
        <v>NOZAWANA</v>
      </c>
      <c r="P24" s="36"/>
      <c r="Q24" s="25"/>
      <c r="R24" s="23"/>
      <c r="S24" s="25"/>
    </row>
    <row r="25" spans="1:19" ht="15" customHeight="1">
      <c r="A25" s="132"/>
      <c r="B25" s="106"/>
      <c r="C25" s="104"/>
      <c r="D25" s="27">
        <v>0.58333333333333337</v>
      </c>
      <c r="E25" s="56" t="s">
        <v>154</v>
      </c>
      <c r="F25" s="27">
        <v>0.61458333333333337</v>
      </c>
      <c r="G25" s="132"/>
      <c r="H25" s="32" t="s">
        <v>162</v>
      </c>
      <c r="I25" s="44" t="s">
        <v>335</v>
      </c>
      <c r="J25" s="44" t="str">
        <f>IF(I25="","",VLOOKUP(I25,参加チーム!$F$4:$I$100,3))</f>
        <v>NOZAWANA</v>
      </c>
      <c r="K25" s="45"/>
      <c r="L25" s="46" t="s">
        <v>156</v>
      </c>
      <c r="M25" s="46"/>
      <c r="N25" s="44" t="s">
        <v>330</v>
      </c>
      <c r="O25" s="44" t="str">
        <f>IF(N25="","",VLOOKUP(N25,参加チーム!$F$4:$I$100,3))</f>
        <v>昭和B</v>
      </c>
      <c r="P25" s="36"/>
      <c r="Q25" s="25"/>
      <c r="R25" s="23"/>
      <c r="S25" s="25"/>
    </row>
    <row r="26" spans="1:19" ht="15" customHeight="1">
      <c r="A26" s="132"/>
      <c r="B26" s="106"/>
      <c r="C26" s="104"/>
      <c r="D26" s="27">
        <v>0.625</v>
      </c>
      <c r="E26" s="56" t="s">
        <v>154</v>
      </c>
      <c r="F26" s="27">
        <v>0.65625</v>
      </c>
      <c r="G26" s="132"/>
      <c r="H26" s="60" t="s">
        <v>163</v>
      </c>
      <c r="I26" s="61"/>
      <c r="J26" s="61" t="str">
        <f>IF(I26="","",VLOOKUP(I26,参加チーム!$F$4:$I$100,3))</f>
        <v/>
      </c>
      <c r="K26" s="62" t="s">
        <v>295</v>
      </c>
      <c r="L26" s="63"/>
      <c r="M26" s="63"/>
      <c r="N26" s="61"/>
      <c r="O26" s="61" t="str">
        <f>IF(N26="","",VLOOKUP(N26,参加チーム!$F$4:$I$100,3))</f>
        <v/>
      </c>
      <c r="P26" s="36"/>
      <c r="Q26" s="25"/>
      <c r="R26" s="23"/>
      <c r="S26" s="25"/>
    </row>
    <row r="27" spans="1:19" ht="15" customHeight="1">
      <c r="A27" s="64"/>
      <c r="B27" s="107" t="str">
        <f>J27</f>
        <v>ｴﾚﾝｼｱ</v>
      </c>
      <c r="C27" s="104" t="s">
        <v>174</v>
      </c>
      <c r="D27" s="27">
        <v>0.375</v>
      </c>
      <c r="E27" s="56" t="s">
        <v>154</v>
      </c>
      <c r="F27" s="27">
        <v>0.40625</v>
      </c>
      <c r="G27" s="132"/>
      <c r="H27" s="56" t="s">
        <v>155</v>
      </c>
      <c r="I27" s="44" t="s">
        <v>332</v>
      </c>
      <c r="J27" s="44" t="str">
        <f>IF(I27="","",VLOOKUP(I27,参加チーム!$F$4:$I$100,3))</f>
        <v>ｴﾚﾝｼｱ</v>
      </c>
      <c r="K27" s="45"/>
      <c r="L27" s="46" t="s">
        <v>156</v>
      </c>
      <c r="M27" s="46"/>
      <c r="N27" s="44" t="s">
        <v>337</v>
      </c>
      <c r="O27" s="44" t="str">
        <f>IF(N27="","",VLOOKUP(N27,参加チーム!$F$4:$I$100,3))</f>
        <v>芹田</v>
      </c>
      <c r="P27" s="36"/>
      <c r="Q27" s="25"/>
      <c r="R27" s="23"/>
      <c r="S27" s="25"/>
    </row>
    <row r="28" spans="1:19" ht="15" customHeight="1">
      <c r="A28" s="64"/>
      <c r="B28" s="98"/>
      <c r="C28" s="104"/>
      <c r="D28" s="27">
        <v>0.41666666666666669</v>
      </c>
      <c r="E28" s="56" t="s">
        <v>154</v>
      </c>
      <c r="F28" s="27">
        <v>0.44791666666666669</v>
      </c>
      <c r="G28" s="132"/>
      <c r="H28" s="56" t="s">
        <v>157</v>
      </c>
      <c r="I28" s="44" t="s">
        <v>328</v>
      </c>
      <c r="J28" s="44" t="str">
        <f>IF(I28="","",VLOOKUP(I28,参加チーム!$F$4:$I$100,3))</f>
        <v>ﾌｪﾛｰｽﾞB</v>
      </c>
      <c r="K28" s="45"/>
      <c r="L28" s="46" t="s">
        <v>167</v>
      </c>
      <c r="M28" s="46"/>
      <c r="N28" s="44" t="s">
        <v>336</v>
      </c>
      <c r="O28" s="44" t="str">
        <f>IF(N28="","",VLOOKUP(N28,参加チーム!$F$4:$I$100,3))</f>
        <v>浅川</v>
      </c>
      <c r="P28" s="36"/>
      <c r="Q28" s="25"/>
      <c r="R28" s="23"/>
      <c r="S28" s="25"/>
    </row>
    <row r="29" spans="1:19" ht="15" customHeight="1">
      <c r="A29" s="64"/>
      <c r="B29" s="98"/>
      <c r="C29" s="104"/>
      <c r="D29" s="27">
        <v>0.45833333333333331</v>
      </c>
      <c r="E29" s="56" t="s">
        <v>154</v>
      </c>
      <c r="F29" s="27">
        <v>0.48958333333333331</v>
      </c>
      <c r="G29" s="132"/>
      <c r="H29" s="56" t="s">
        <v>159</v>
      </c>
      <c r="I29" s="44" t="s">
        <v>328</v>
      </c>
      <c r="J29" s="44" t="str">
        <f>IF(I29="","",VLOOKUP(I29,参加チーム!$F$4:$I$100,3))</f>
        <v>ﾌｪﾛｰｽﾞB</v>
      </c>
      <c r="K29" s="45"/>
      <c r="L29" s="46" t="s">
        <v>156</v>
      </c>
      <c r="M29" s="46"/>
      <c r="N29" s="44" t="s">
        <v>337</v>
      </c>
      <c r="O29" s="44" t="str">
        <f>IF(N29="","",VLOOKUP(N29,参加チーム!$F$4:$I$100,3))</f>
        <v>芹田</v>
      </c>
      <c r="P29" s="36"/>
      <c r="Q29" s="25"/>
      <c r="R29" s="23"/>
      <c r="S29" s="25"/>
    </row>
    <row r="30" spans="1:19" ht="15" customHeight="1">
      <c r="A30" s="64"/>
      <c r="B30" s="99"/>
      <c r="C30" s="104"/>
      <c r="D30" s="27">
        <v>0.5</v>
      </c>
      <c r="E30" s="56" t="s">
        <v>154</v>
      </c>
      <c r="F30" s="27">
        <v>0.53125</v>
      </c>
      <c r="G30" s="132"/>
      <c r="H30" s="56" t="s">
        <v>160</v>
      </c>
      <c r="I30" s="44" t="s">
        <v>336</v>
      </c>
      <c r="J30" s="44" t="str">
        <f>IF(I30="","",VLOOKUP(I30,参加チーム!$F$4:$I$100,3))</f>
        <v>浅川</v>
      </c>
      <c r="K30" s="45"/>
      <c r="L30" s="46"/>
      <c r="M30" s="46"/>
      <c r="N30" s="44" t="s">
        <v>332</v>
      </c>
      <c r="O30" s="44" t="str">
        <f>IF(N30="","",VLOOKUP(N30,参加チーム!$F$4:$I$100,3))</f>
        <v>ｴﾚﾝｼｱ</v>
      </c>
      <c r="P30" s="36"/>
      <c r="Q30" s="25"/>
      <c r="R30" s="23"/>
      <c r="S30" s="25"/>
    </row>
    <row r="31" spans="1:19" ht="15" customHeight="1">
      <c r="A31" s="64"/>
      <c r="B31" s="133" t="str">
        <f>J31</f>
        <v/>
      </c>
      <c r="C31" s="104"/>
      <c r="D31" s="27">
        <v>0.54166666666666663</v>
      </c>
      <c r="E31" s="56" t="s">
        <v>154</v>
      </c>
      <c r="F31" s="27">
        <v>0.57291666666666663</v>
      </c>
      <c r="G31" s="132"/>
      <c r="H31" s="56" t="s">
        <v>161</v>
      </c>
      <c r="I31" s="37"/>
      <c r="J31" s="37" t="str">
        <f>IF(I31="","",VLOOKUP(I31,参加チーム!$F$4:$I$100,3))</f>
        <v/>
      </c>
      <c r="K31" s="38"/>
      <c r="L31" s="39" t="s">
        <v>167</v>
      </c>
      <c r="M31" s="39"/>
      <c r="N31" s="37"/>
      <c r="O31" s="37" t="str">
        <f>IF(N31="","",VLOOKUP(N31,参加チーム!$F$4:$I$100,3))</f>
        <v/>
      </c>
      <c r="P31" s="36"/>
      <c r="Q31" s="25"/>
      <c r="R31" s="23"/>
      <c r="S31" s="25"/>
    </row>
    <row r="32" spans="1:19" ht="15" customHeight="1">
      <c r="A32" s="64"/>
      <c r="B32" s="98"/>
      <c r="C32" s="104"/>
      <c r="D32" s="27">
        <v>0.58333333333333337</v>
      </c>
      <c r="E32" s="56" t="s">
        <v>154</v>
      </c>
      <c r="F32" s="27">
        <v>0.61458333333333337</v>
      </c>
      <c r="G32" s="132"/>
      <c r="H32" s="56" t="s">
        <v>162</v>
      </c>
      <c r="I32" s="37"/>
      <c r="J32" s="37" t="str">
        <f>IF(I32="","",VLOOKUP(I32,参加チーム!$F$4:$I$100,3))</f>
        <v/>
      </c>
      <c r="K32" s="38"/>
      <c r="L32" s="39" t="s">
        <v>156</v>
      </c>
      <c r="M32" s="39"/>
      <c r="N32" s="37"/>
      <c r="O32" s="37" t="str">
        <f>IF(N32="","",VLOOKUP(N32,参加チーム!$F$4:$I$100,3))</f>
        <v/>
      </c>
      <c r="P32" s="36"/>
      <c r="Q32" s="25"/>
      <c r="R32" s="23"/>
      <c r="S32" s="25"/>
    </row>
    <row r="33" spans="1:19" ht="15" customHeight="1">
      <c r="A33" s="65"/>
      <c r="B33" s="99"/>
      <c r="C33" s="104"/>
      <c r="D33" s="27">
        <v>0.625</v>
      </c>
      <c r="E33" s="56" t="s">
        <v>154</v>
      </c>
      <c r="F33" s="27">
        <v>0.65625</v>
      </c>
      <c r="G33" s="135"/>
      <c r="H33" s="60" t="s">
        <v>163</v>
      </c>
      <c r="I33" s="61"/>
      <c r="J33" s="61" t="str">
        <f>IF(I33="","",VLOOKUP(I33,参加チーム!$F$4:$I$100,3))</f>
        <v/>
      </c>
      <c r="K33" s="62" t="s">
        <v>295</v>
      </c>
      <c r="L33" s="63"/>
      <c r="M33" s="63"/>
      <c r="N33" s="61"/>
      <c r="O33" s="61" t="str">
        <f>IF(N33="","",VLOOKUP(N33,参加チーム!$F$4:$I$100,3))</f>
        <v/>
      </c>
      <c r="P33" s="36"/>
      <c r="Q33" s="25"/>
      <c r="R33" s="23"/>
      <c r="S33" s="25"/>
    </row>
  </sheetData>
  <mergeCells count="25">
    <mergeCell ref="G6:G19"/>
    <mergeCell ref="C20:C26"/>
    <mergeCell ref="B23:B26"/>
    <mergeCell ref="B27:B30"/>
    <mergeCell ref="C27:C33"/>
    <mergeCell ref="B31:B33"/>
    <mergeCell ref="G20:G33"/>
    <mergeCell ref="A6:A26"/>
    <mergeCell ref="B6:B8"/>
    <mergeCell ref="C6:C12"/>
    <mergeCell ref="B9:B12"/>
    <mergeCell ref="B13:B15"/>
    <mergeCell ref="C13:C19"/>
    <mergeCell ref="B16:B19"/>
    <mergeCell ref="B20:B22"/>
    <mergeCell ref="A1:O1"/>
    <mergeCell ref="A3:C3"/>
    <mergeCell ref="D3:J3"/>
    <mergeCell ref="A4:A5"/>
    <mergeCell ref="B4:B5"/>
    <mergeCell ref="C4:C5"/>
    <mergeCell ref="D4:F5"/>
    <mergeCell ref="H4:O4"/>
    <mergeCell ref="I5:J5"/>
    <mergeCell ref="N5:O5"/>
  </mergeCells>
  <phoneticPr fontId="1"/>
  <pageMargins left="0.70866141732283472" right="0.70866141732283472" top="0.74803149606299213" bottom="0.74803149606299213" header="0.31496062992125984" footer="0.31496062992125984"/>
  <pageSetup paperSize="9" scale="82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BG98"/>
  <sheetViews>
    <sheetView topLeftCell="A42" workbookViewId="0">
      <selection activeCell="AL56" sqref="AL56"/>
    </sheetView>
  </sheetViews>
  <sheetFormatPr defaultRowHeight="13.5"/>
  <cols>
    <col min="1" max="86" width="2.375" customWidth="1"/>
  </cols>
  <sheetData>
    <row r="2" spans="1:56">
      <c r="C2" t="s">
        <v>88</v>
      </c>
    </row>
    <row r="4" spans="1:56">
      <c r="D4" t="s">
        <v>21</v>
      </c>
      <c r="G4" t="s">
        <v>98</v>
      </c>
      <c r="M4" s="4" t="s">
        <v>89</v>
      </c>
      <c r="N4" s="5"/>
      <c r="O4" s="4" t="str">
        <f>VLOOKUP(M4,参加チーム!$F$4:$H$40,3)</f>
        <v>ｱﾝﾋﾞｼｬｽ</v>
      </c>
      <c r="P4" s="6"/>
      <c r="Q4" s="6"/>
      <c r="R4" s="6"/>
      <c r="S4" s="5"/>
      <c r="AC4" s="4" t="s">
        <v>92</v>
      </c>
      <c r="AD4" s="5"/>
      <c r="AE4" s="4" t="str">
        <f>VLOOKUP(AC4,参加チーム!$F$4:$H$40,3)</f>
        <v>裾花</v>
      </c>
      <c r="AF4" s="6"/>
      <c r="AG4" s="6"/>
      <c r="AH4" s="6"/>
      <c r="AI4" s="5"/>
      <c r="AT4" s="4" t="s">
        <v>95</v>
      </c>
      <c r="AU4" s="5"/>
      <c r="AV4" s="4" t="str">
        <f>VLOOKUP(AT4,参加チーム!$F$4:$H$40,3)</f>
        <v>中野</v>
      </c>
      <c r="AW4" s="6"/>
      <c r="AX4" s="6"/>
      <c r="AY4" s="6"/>
      <c r="AZ4" s="5"/>
    </row>
    <row r="6" spans="1:56">
      <c r="A6" s="93"/>
    </row>
    <row r="7" spans="1:56">
      <c r="A7" s="93"/>
    </row>
    <row r="8" spans="1:56">
      <c r="A8" s="93"/>
      <c r="I8" s="4" t="s">
        <v>90</v>
      </c>
      <c r="J8" s="5"/>
      <c r="K8" s="4" t="str">
        <f>VLOOKUP(I8,参加チーム!$F$4:$H$40,3)</f>
        <v>篠ノ井A</v>
      </c>
      <c r="L8" s="6"/>
      <c r="M8" s="6"/>
      <c r="N8" s="6"/>
      <c r="O8" s="5"/>
      <c r="Q8" s="4" t="s">
        <v>91</v>
      </c>
      <c r="R8" s="5"/>
      <c r="S8" s="4" t="str">
        <f>VLOOKUP(Q8,参加チーム!$F$4:$H$40,3)</f>
        <v>須坂</v>
      </c>
      <c r="T8" s="6"/>
      <c r="U8" s="6"/>
      <c r="V8" s="6"/>
      <c r="W8" s="5"/>
      <c r="Y8" s="4" t="s">
        <v>93</v>
      </c>
      <c r="Z8" s="5"/>
      <c r="AA8" s="4" t="str">
        <f>VLOOKUP(Y8,参加チーム!$F$4:$H$40,3)</f>
        <v>NOZAWANA</v>
      </c>
      <c r="AB8" s="6"/>
      <c r="AC8" s="6"/>
      <c r="AD8" s="6"/>
      <c r="AE8" s="5"/>
      <c r="AG8" s="4" t="s">
        <v>94</v>
      </c>
      <c r="AH8" s="5"/>
      <c r="AI8" s="4" t="str">
        <f>VLOOKUP(AG8,参加チーム!$F$4:$H$40,3)</f>
        <v>ﾌｪﾛｰｽﾞA</v>
      </c>
      <c r="AJ8" s="6"/>
      <c r="AK8" s="6"/>
      <c r="AL8" s="6"/>
      <c r="AM8" s="5"/>
      <c r="AP8" s="4" t="s">
        <v>96</v>
      </c>
      <c r="AQ8" s="5"/>
      <c r="AR8" s="4" t="str">
        <f>VLOOKUP(AP8,参加チーム!$F$4:$H$40,3)</f>
        <v>ｴﾚﾝｼｱ</v>
      </c>
      <c r="AS8" s="6"/>
      <c r="AT8" s="6"/>
      <c r="AU8" s="6"/>
      <c r="AV8" s="5"/>
      <c r="AX8" s="4" t="s">
        <v>97</v>
      </c>
      <c r="AY8" s="5"/>
      <c r="AZ8" s="4" t="str">
        <f>VLOOKUP(AX8,参加チーム!$F$4:$H$40,3)</f>
        <v>徳間</v>
      </c>
      <c r="BA8" s="6"/>
      <c r="BB8" s="6"/>
      <c r="BC8" s="6"/>
      <c r="BD8" s="5"/>
    </row>
    <row r="9" spans="1:56">
      <c r="A9" s="93"/>
    </row>
    <row r="10" spans="1:56">
      <c r="A10" s="93"/>
      <c r="G10" t="s">
        <v>99</v>
      </c>
      <c r="I10" s="47"/>
      <c r="J10" s="47"/>
      <c r="K10" s="47"/>
      <c r="L10" s="47"/>
      <c r="M10" s="48" t="s">
        <v>89</v>
      </c>
      <c r="N10" s="49"/>
      <c r="O10" s="48" t="str">
        <f>VLOOKUP(M10,参加チーム!$F$4:$H$40,3)</f>
        <v>ｱﾝﾋﾞｼｬｽ</v>
      </c>
      <c r="P10" s="50"/>
      <c r="Q10" s="6"/>
      <c r="R10" s="6"/>
      <c r="S10" s="5"/>
      <c r="AC10" s="4" t="s">
        <v>100</v>
      </c>
      <c r="AD10" s="5"/>
      <c r="AE10" s="4" t="str">
        <f>VLOOKUP(AC10,参加チーム!$F$4:$H$40,3)</f>
        <v>篠ノ井A</v>
      </c>
      <c r="AF10" s="6"/>
      <c r="AG10" s="6"/>
      <c r="AH10" s="6"/>
      <c r="AI10" s="5"/>
      <c r="AT10" s="4" t="s">
        <v>101</v>
      </c>
      <c r="AU10" s="5"/>
      <c r="AV10" s="4" t="str">
        <f>VLOOKUP(AT10,参加チーム!$F$4:$H$40,3)</f>
        <v>須坂</v>
      </c>
      <c r="AW10" s="6"/>
      <c r="AX10" s="6"/>
      <c r="AY10" s="6"/>
      <c r="AZ10" s="5"/>
    </row>
    <row r="11" spans="1:56">
      <c r="A11" s="93"/>
      <c r="I11" s="47"/>
      <c r="J11" s="47"/>
      <c r="K11" s="47"/>
      <c r="L11" s="47"/>
      <c r="M11" s="47"/>
      <c r="N11" s="47"/>
      <c r="O11" s="47"/>
      <c r="P11" s="47"/>
    </row>
    <row r="12" spans="1:56">
      <c r="A12" s="93"/>
      <c r="H12" s="47"/>
      <c r="I12" s="47"/>
      <c r="J12" s="47"/>
      <c r="K12" s="47"/>
      <c r="L12" s="47"/>
      <c r="M12" s="47"/>
      <c r="N12" s="47"/>
      <c r="O12" s="47"/>
      <c r="P12" s="53"/>
    </row>
    <row r="13" spans="1:56">
      <c r="A13" s="94"/>
      <c r="I13" s="47"/>
      <c r="J13" s="47"/>
      <c r="K13" s="47"/>
      <c r="L13" s="47"/>
      <c r="M13" s="47"/>
      <c r="N13" s="47"/>
      <c r="O13" s="47"/>
      <c r="P13" s="47"/>
    </row>
    <row r="14" spans="1:56">
      <c r="A14" s="94"/>
      <c r="I14" s="48" t="s">
        <v>102</v>
      </c>
      <c r="J14" s="49"/>
      <c r="K14" s="48" t="str">
        <f>VLOOKUP(I14,参加チーム!$F$4:$H$40,3)</f>
        <v>裾花</v>
      </c>
      <c r="L14" s="50"/>
      <c r="M14" s="50"/>
      <c r="N14" s="50"/>
      <c r="O14" s="49"/>
      <c r="P14" s="47"/>
      <c r="Q14" s="4" t="s">
        <v>95</v>
      </c>
      <c r="R14" s="5"/>
      <c r="S14" s="4" t="str">
        <f>VLOOKUP(Q14,参加チーム!$F$4:$H$40,3)</f>
        <v>中野</v>
      </c>
      <c r="T14" s="6"/>
      <c r="U14" s="6"/>
      <c r="V14" s="6"/>
      <c r="W14" s="5"/>
      <c r="Y14" s="4" t="s">
        <v>93</v>
      </c>
      <c r="Z14" s="5"/>
      <c r="AA14" s="4" t="str">
        <f>VLOOKUP(Y14,参加チーム!$F$4:$H$40,3)</f>
        <v>NOZAWANA</v>
      </c>
      <c r="AB14" s="6"/>
      <c r="AC14" s="6"/>
      <c r="AD14" s="6"/>
      <c r="AE14" s="5"/>
      <c r="AG14" s="4" t="s">
        <v>103</v>
      </c>
      <c r="AH14" s="5"/>
      <c r="AI14" s="4" t="str">
        <f>VLOOKUP(AG14,参加チーム!$F$4:$H$40,3)</f>
        <v>ｴﾚﾝｼｱ</v>
      </c>
      <c r="AJ14" s="6"/>
      <c r="AK14" s="6"/>
      <c r="AL14" s="6"/>
      <c r="AM14" s="5"/>
      <c r="AP14" s="4" t="s">
        <v>94</v>
      </c>
      <c r="AQ14" s="5"/>
      <c r="AR14" s="4" t="str">
        <f>VLOOKUP(AP14,参加チーム!$F$4:$H$40,3)</f>
        <v>ﾌｪﾛｰｽﾞA</v>
      </c>
      <c r="AS14" s="6"/>
      <c r="AT14" s="6"/>
      <c r="AU14" s="6"/>
      <c r="AV14" s="5"/>
      <c r="AX14" s="4" t="s">
        <v>97</v>
      </c>
      <c r="AY14" s="5"/>
      <c r="AZ14" s="4" t="str">
        <f>VLOOKUP(AX14,参加チーム!$F$4:$H$40,3)</f>
        <v>徳間</v>
      </c>
      <c r="BA14" s="6"/>
      <c r="BB14" s="6"/>
      <c r="BC14" s="6"/>
      <c r="BD14" s="5"/>
    </row>
    <row r="15" spans="1:56">
      <c r="A15" s="94"/>
      <c r="I15" s="47"/>
      <c r="J15" s="47"/>
      <c r="K15" s="47"/>
      <c r="L15" s="47"/>
      <c r="M15" s="47"/>
      <c r="N15" s="47"/>
      <c r="O15" s="47"/>
      <c r="P15" s="47"/>
    </row>
    <row r="16" spans="1:56">
      <c r="A16" s="94"/>
      <c r="G16" t="s">
        <v>104</v>
      </c>
      <c r="H16" s="47"/>
      <c r="I16" s="47"/>
      <c r="J16" s="47"/>
      <c r="K16" s="47"/>
      <c r="L16" s="47"/>
      <c r="M16" s="48" t="s">
        <v>89</v>
      </c>
      <c r="N16" s="49"/>
      <c r="O16" s="48" t="str">
        <f>VLOOKUP(M16,参加チーム!$F$4:$H$40,3)</f>
        <v>ｱﾝﾋﾞｼｬｽ</v>
      </c>
      <c r="P16" s="50"/>
      <c r="Q16" s="6"/>
      <c r="R16" s="6"/>
      <c r="S16" s="5"/>
      <c r="AC16" s="4" t="s">
        <v>100</v>
      </c>
      <c r="AD16" s="5"/>
      <c r="AE16" s="4" t="str">
        <f>VLOOKUP(AC16,参加チーム!$F$4:$H$40,3)</f>
        <v>篠ノ井A</v>
      </c>
      <c r="AF16" s="6"/>
      <c r="AG16" s="6"/>
      <c r="AH16" s="6"/>
      <c r="AI16" s="5"/>
      <c r="AT16" s="4" t="s">
        <v>101</v>
      </c>
      <c r="AU16" s="5"/>
      <c r="AV16" s="4" t="str">
        <f>VLOOKUP(AT16,参加チーム!$F$4:$H$40,3)</f>
        <v>須坂</v>
      </c>
      <c r="AW16" s="6"/>
      <c r="AX16" s="6"/>
      <c r="AY16" s="6"/>
      <c r="AZ16" s="5"/>
    </row>
    <row r="17" spans="1:56">
      <c r="A17" s="94"/>
      <c r="G17" s="43"/>
      <c r="H17" s="47"/>
      <c r="I17" s="47"/>
      <c r="J17" s="47"/>
      <c r="K17" s="47"/>
      <c r="L17" s="47"/>
      <c r="M17" s="47"/>
      <c r="N17" s="47"/>
      <c r="O17" s="47"/>
      <c r="P17" s="47"/>
    </row>
    <row r="18" spans="1:56">
      <c r="A18" s="94"/>
      <c r="G18" s="43"/>
      <c r="H18" s="47"/>
      <c r="I18" s="47"/>
      <c r="J18" s="47"/>
      <c r="K18" s="47"/>
      <c r="L18" s="47"/>
      <c r="M18" s="47"/>
      <c r="N18" s="47"/>
      <c r="O18" s="47"/>
      <c r="P18" s="47"/>
    </row>
    <row r="19" spans="1:56">
      <c r="A19" s="94"/>
      <c r="G19" s="43"/>
      <c r="H19" s="47"/>
      <c r="I19" s="47"/>
      <c r="J19" s="47"/>
      <c r="K19" s="47"/>
      <c r="L19" s="47"/>
      <c r="M19" s="47"/>
      <c r="N19" s="47"/>
      <c r="O19" s="47"/>
      <c r="P19" s="47"/>
    </row>
    <row r="20" spans="1:56">
      <c r="A20" s="94"/>
      <c r="I20" s="48" t="s">
        <v>105</v>
      </c>
      <c r="J20" s="49"/>
      <c r="K20" s="48" t="str">
        <f>VLOOKUP(I20,参加チーム!$F$4:$H$40,3)</f>
        <v>ﾌｪﾛｰｽﾞA</v>
      </c>
      <c r="L20" s="50"/>
      <c r="M20" s="50"/>
      <c r="N20" s="50"/>
      <c r="O20" s="49"/>
      <c r="P20" s="47"/>
      <c r="Q20" s="4" t="s">
        <v>106</v>
      </c>
      <c r="R20" s="5"/>
      <c r="S20" s="4" t="str">
        <f>VLOOKUP(Q20,参加チーム!$F$4:$H$40,3)</f>
        <v>ｴﾚﾝｼｱ</v>
      </c>
      <c r="T20" s="6"/>
      <c r="U20" s="6"/>
      <c r="V20" s="6"/>
      <c r="W20" s="5"/>
      <c r="Y20" s="4" t="s">
        <v>107</v>
      </c>
      <c r="Z20" s="5"/>
      <c r="AA20" s="4" t="str">
        <f>VLOOKUP(Y20,参加チーム!$F$4:$H$40,3)</f>
        <v>裾花</v>
      </c>
      <c r="AB20" s="6"/>
      <c r="AC20" s="6"/>
      <c r="AD20" s="6"/>
      <c r="AE20" s="5"/>
      <c r="AG20" s="4" t="s">
        <v>108</v>
      </c>
      <c r="AH20" s="5"/>
      <c r="AI20" s="4" t="str">
        <f>VLOOKUP(AG20,参加チーム!$F$4:$H$40,3)</f>
        <v>徳間</v>
      </c>
      <c r="AJ20" s="6"/>
      <c r="AK20" s="6"/>
      <c r="AL20" s="6"/>
      <c r="AM20" s="5"/>
      <c r="AP20" s="4" t="s">
        <v>109</v>
      </c>
      <c r="AQ20" s="5"/>
      <c r="AR20" s="4" t="str">
        <f>VLOOKUP(AP20,参加チーム!$F$4:$H$40,3)</f>
        <v>NOZAWANA</v>
      </c>
      <c r="AS20" s="6"/>
      <c r="AT20" s="6"/>
      <c r="AU20" s="6"/>
      <c r="AV20" s="5"/>
      <c r="AX20" s="4" t="s">
        <v>95</v>
      </c>
      <c r="AY20" s="5"/>
      <c r="AZ20" s="4" t="str">
        <f>VLOOKUP(AX20,参加チーム!$F$4:$H$40,3)</f>
        <v>中野</v>
      </c>
      <c r="BA20" s="6"/>
      <c r="BB20" s="6"/>
      <c r="BC20" s="6"/>
      <c r="BD20" s="5"/>
    </row>
    <row r="21" spans="1:56">
      <c r="A21" s="94"/>
      <c r="I21" s="47"/>
      <c r="J21" s="47"/>
      <c r="K21" s="47"/>
      <c r="L21" s="47"/>
      <c r="M21" s="47"/>
      <c r="N21" s="47"/>
      <c r="O21" s="47"/>
      <c r="P21" s="47"/>
    </row>
    <row r="22" spans="1:56">
      <c r="A22" s="94"/>
      <c r="I22" s="47"/>
      <c r="J22" s="47"/>
      <c r="K22" s="47"/>
      <c r="L22" s="47"/>
      <c r="M22" s="47"/>
      <c r="N22" s="47"/>
      <c r="O22" s="47"/>
      <c r="P22" s="47"/>
    </row>
    <row r="23" spans="1:56">
      <c r="A23" s="94"/>
      <c r="G23" t="s">
        <v>110</v>
      </c>
      <c r="I23" s="47"/>
      <c r="J23" s="47"/>
      <c r="K23" s="47"/>
      <c r="L23" s="47"/>
      <c r="M23" s="47"/>
      <c r="N23" s="47"/>
      <c r="O23" s="47"/>
      <c r="P23" s="47"/>
      <c r="AT23" s="4" t="s">
        <v>101</v>
      </c>
      <c r="AU23" s="5"/>
      <c r="AV23" s="4" t="str">
        <f>VLOOKUP(AT23,参加チーム!$F$4:$H$40,3)</f>
        <v>須坂</v>
      </c>
      <c r="AW23" s="6"/>
      <c r="AX23" s="6"/>
      <c r="AY23" s="6"/>
      <c r="AZ23" s="5"/>
    </row>
    <row r="24" spans="1:56">
      <c r="A24" s="94"/>
      <c r="I24" s="47"/>
      <c r="J24" s="47"/>
      <c r="K24" s="47"/>
      <c r="L24" s="47"/>
      <c r="M24" s="47"/>
      <c r="N24" s="47"/>
      <c r="O24" s="47"/>
      <c r="P24" s="47"/>
    </row>
    <row r="25" spans="1:56">
      <c r="A25" s="94"/>
      <c r="I25" s="47"/>
      <c r="J25" s="47"/>
      <c r="K25" s="47"/>
      <c r="L25" s="47"/>
      <c r="M25" s="47"/>
      <c r="N25" s="47"/>
      <c r="O25" s="47"/>
      <c r="P25" s="47"/>
    </row>
    <row r="26" spans="1:56">
      <c r="A26" s="94"/>
      <c r="I26" s="47"/>
      <c r="J26" s="47"/>
      <c r="K26" s="47"/>
      <c r="L26" s="47"/>
      <c r="M26" s="47"/>
      <c r="N26" s="47"/>
      <c r="O26" s="47"/>
      <c r="P26" s="47"/>
    </row>
    <row r="27" spans="1:56">
      <c r="A27" s="94"/>
      <c r="I27" s="47"/>
      <c r="J27" s="47"/>
      <c r="K27" s="47"/>
      <c r="L27" s="47"/>
      <c r="M27" s="47"/>
      <c r="N27" s="47"/>
      <c r="O27" s="47"/>
      <c r="P27" s="47"/>
      <c r="AP27" s="4" t="s">
        <v>102</v>
      </c>
      <c r="AQ27" s="5"/>
      <c r="AR27" s="4" t="str">
        <f>VLOOKUP(AP27,参加チーム!$F$4:$H$40,3)</f>
        <v>裾花</v>
      </c>
      <c r="AS27" s="6"/>
      <c r="AT27" s="6"/>
      <c r="AU27" s="6"/>
      <c r="AV27" s="5"/>
      <c r="AX27" s="4" t="s">
        <v>112</v>
      </c>
      <c r="AY27" s="5"/>
      <c r="AZ27" s="4" t="str">
        <f>VLOOKUP(AX27,参加チーム!$F$4:$H$40,3)</f>
        <v>ｴﾚﾝｼｱ</v>
      </c>
      <c r="BA27" s="6"/>
      <c r="BB27" s="6"/>
      <c r="BC27" s="6"/>
      <c r="BD27" s="5"/>
    </row>
    <row r="28" spans="1:56">
      <c r="A28" s="94"/>
      <c r="I28" s="47"/>
      <c r="J28" s="47"/>
      <c r="K28" s="47"/>
      <c r="L28" s="47"/>
      <c r="M28" s="47"/>
      <c r="N28" s="47"/>
      <c r="O28" s="47"/>
      <c r="P28" s="47"/>
      <c r="AP28" s="11"/>
      <c r="AQ28" s="11"/>
      <c r="AR28" s="11"/>
      <c r="AS28" s="11"/>
      <c r="AT28" s="11"/>
      <c r="AU28" s="11"/>
      <c r="AV28" s="11"/>
      <c r="AX28" s="11"/>
      <c r="AY28" s="11"/>
      <c r="AZ28" s="11"/>
      <c r="BA28" s="11"/>
      <c r="BB28" s="11"/>
      <c r="BC28" s="11"/>
      <c r="BD28" s="11"/>
    </row>
    <row r="29" spans="1:56">
      <c r="A29" s="94"/>
      <c r="G29" t="s">
        <v>140</v>
      </c>
      <c r="I29" s="47"/>
      <c r="J29" s="47"/>
      <c r="K29" s="47"/>
      <c r="L29" s="47"/>
      <c r="M29" s="48" t="s">
        <v>89</v>
      </c>
      <c r="N29" s="49"/>
      <c r="O29" s="48" t="str">
        <f>VLOOKUP(M29,参加チーム!$F$4:$H$40,3)</f>
        <v>ｱﾝﾋﾞｼｬｽ</v>
      </c>
      <c r="P29" s="50"/>
      <c r="Q29" s="6"/>
      <c r="R29" s="6"/>
      <c r="S29" s="5"/>
      <c r="AC29" s="4" t="s">
        <v>100</v>
      </c>
      <c r="AD29" s="5"/>
      <c r="AE29" s="4" t="str">
        <f>VLOOKUP(AC29,参加チーム!$F$4:$H$40,3)</f>
        <v>篠ノ井A</v>
      </c>
      <c r="AF29" s="6"/>
      <c r="AG29" s="6"/>
      <c r="AH29" s="6"/>
      <c r="AI29" s="5"/>
    </row>
    <row r="30" spans="1:56">
      <c r="A30" s="94"/>
      <c r="I30" s="47"/>
      <c r="J30" s="47"/>
      <c r="K30" s="47"/>
      <c r="L30" s="47"/>
      <c r="M30" s="47"/>
      <c r="N30" s="47"/>
      <c r="O30" s="47"/>
      <c r="P30" s="47"/>
    </row>
    <row r="31" spans="1:56">
      <c r="A31" s="94"/>
      <c r="I31" s="47"/>
      <c r="J31" s="47"/>
      <c r="K31" s="47"/>
      <c r="L31" s="47"/>
      <c r="M31" s="47"/>
      <c r="N31" s="47"/>
      <c r="O31" s="47"/>
      <c r="P31" s="47"/>
    </row>
    <row r="32" spans="1:56">
      <c r="A32" s="94"/>
      <c r="I32" s="47"/>
      <c r="J32" s="47"/>
      <c r="K32" s="47"/>
      <c r="L32" s="47"/>
      <c r="M32" s="47"/>
      <c r="N32" s="47"/>
      <c r="O32" s="47"/>
      <c r="P32" s="47"/>
    </row>
    <row r="33" spans="1:59">
      <c r="A33" s="94"/>
      <c r="I33" s="48" t="s">
        <v>111</v>
      </c>
      <c r="J33" s="49"/>
      <c r="K33" s="48" t="str">
        <f>VLOOKUP(I33,参加チーム!$F$4:$H$40,3)</f>
        <v>徳間</v>
      </c>
      <c r="L33" s="50"/>
      <c r="M33" s="50"/>
      <c r="N33" s="50"/>
      <c r="O33" s="49"/>
      <c r="P33" s="47"/>
      <c r="Q33" s="4" t="s">
        <v>109</v>
      </c>
      <c r="R33" s="5"/>
      <c r="S33" s="4" t="str">
        <f>VLOOKUP(Q33,参加チーム!$F$4:$H$40,3)</f>
        <v>NOZAWANA</v>
      </c>
      <c r="T33" s="6"/>
      <c r="U33" s="6"/>
      <c r="V33" s="6"/>
      <c r="W33" s="5"/>
      <c r="Y33" s="4" t="s">
        <v>94</v>
      </c>
      <c r="Z33" s="5"/>
      <c r="AA33" s="4" t="str">
        <f>VLOOKUP(Y33,参加チーム!$F$4:$H$40,3)</f>
        <v>ﾌｪﾛｰｽﾞA</v>
      </c>
      <c r="AB33" s="6"/>
      <c r="AC33" s="6"/>
      <c r="AD33" s="6"/>
      <c r="AE33" s="5"/>
      <c r="AG33" s="4" t="s">
        <v>95</v>
      </c>
      <c r="AH33" s="5"/>
      <c r="AI33" s="4" t="str">
        <f>VLOOKUP(AG33,参加チーム!$F$4:$H$40,3)</f>
        <v>中野</v>
      </c>
      <c r="AJ33" s="6"/>
      <c r="AK33" s="6"/>
      <c r="AL33" s="6"/>
      <c r="AM33" s="5"/>
    </row>
    <row r="34" spans="1:59" ht="14.25" thickBot="1">
      <c r="A34" s="94"/>
      <c r="C34" s="16"/>
      <c r="D34" s="16"/>
      <c r="E34" s="16"/>
      <c r="F34" s="16"/>
      <c r="G34" s="16"/>
      <c r="H34" s="16"/>
      <c r="I34" s="51"/>
      <c r="J34" s="51"/>
      <c r="K34" s="51"/>
      <c r="L34" s="51"/>
      <c r="M34" s="51"/>
      <c r="N34" s="51"/>
      <c r="O34" s="51"/>
      <c r="P34" s="51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</row>
    <row r="35" spans="1:59">
      <c r="A35" s="94"/>
      <c r="I35" s="47"/>
      <c r="J35" s="47"/>
      <c r="K35" s="47"/>
      <c r="L35" s="47"/>
      <c r="M35" s="47"/>
      <c r="N35" s="47"/>
      <c r="O35" s="47"/>
      <c r="P35" s="47"/>
    </row>
    <row r="36" spans="1:59">
      <c r="A36" s="94"/>
      <c r="D36" t="s">
        <v>22</v>
      </c>
      <c r="G36" t="s">
        <v>98</v>
      </c>
      <c r="I36" s="47"/>
      <c r="J36" s="47"/>
      <c r="K36" s="47"/>
      <c r="L36" s="47"/>
      <c r="M36" s="48" t="s">
        <v>10</v>
      </c>
      <c r="N36" s="49"/>
      <c r="O36" s="48" t="str">
        <f>VLOOKUP(M36,参加チーム!$F$4:$H$40,3)</f>
        <v>ｶﾞｰﾌA</v>
      </c>
      <c r="P36" s="50"/>
      <c r="Q36" s="6"/>
      <c r="R36" s="6"/>
      <c r="S36" s="5"/>
      <c r="AC36" s="4" t="s">
        <v>15</v>
      </c>
      <c r="AD36" s="5"/>
      <c r="AE36" s="4" t="str">
        <f>VLOOKUP(AC36,参加チーム!$F$4:$H$40,3)</f>
        <v>芹田</v>
      </c>
      <c r="AF36" s="6"/>
      <c r="AG36" s="6"/>
      <c r="AH36" s="6"/>
      <c r="AI36" s="5"/>
      <c r="AT36" s="4" t="s">
        <v>18</v>
      </c>
      <c r="AU36" s="5"/>
      <c r="AV36" s="4" t="str">
        <f>VLOOKUP(AT36,参加チーム!$F$4:$H$40,3)</f>
        <v>篠ノ井B</v>
      </c>
      <c r="AW36" s="6"/>
      <c r="AX36" s="6"/>
      <c r="AY36" s="6"/>
      <c r="AZ36" s="5"/>
    </row>
    <row r="37" spans="1:59">
      <c r="A37" s="94"/>
      <c r="I37" s="47"/>
      <c r="J37" s="47"/>
      <c r="K37" s="47"/>
      <c r="L37" s="47"/>
      <c r="M37" s="47"/>
      <c r="N37" s="47"/>
      <c r="O37" s="47"/>
      <c r="P37" s="47"/>
    </row>
    <row r="38" spans="1:59">
      <c r="A38" s="94"/>
      <c r="I38" s="47"/>
      <c r="J38" s="47"/>
      <c r="K38" s="47"/>
      <c r="L38" s="47"/>
      <c r="M38" s="47"/>
      <c r="N38" s="47"/>
      <c r="O38" s="47"/>
      <c r="P38" s="47"/>
    </row>
    <row r="39" spans="1:59">
      <c r="A39" s="94"/>
      <c r="I39" s="47"/>
      <c r="J39" s="47"/>
      <c r="K39" s="47"/>
      <c r="L39" s="47"/>
      <c r="M39" s="47"/>
      <c r="N39" s="47"/>
      <c r="O39" s="47"/>
      <c r="P39" s="47"/>
    </row>
    <row r="40" spans="1:59">
      <c r="A40" s="95"/>
      <c r="I40" s="48" t="s">
        <v>13</v>
      </c>
      <c r="J40" s="49"/>
      <c r="K40" s="48" t="str">
        <f>VLOOKUP(I40,参加チーム!$F$4:$H$40,3)</f>
        <v>小布施</v>
      </c>
      <c r="L40" s="50"/>
      <c r="M40" s="50"/>
      <c r="N40" s="50"/>
      <c r="O40" s="49"/>
      <c r="P40" s="47"/>
      <c r="Q40" s="4" t="s">
        <v>14</v>
      </c>
      <c r="R40" s="5"/>
      <c r="S40" s="4" t="str">
        <f>VLOOKUP(Q40,参加チーム!$F$4:$H$40,3)</f>
        <v>昭和A</v>
      </c>
      <c r="T40" s="6"/>
      <c r="U40" s="6"/>
      <c r="V40" s="6"/>
      <c r="W40" s="5"/>
      <c r="Y40" s="4" t="s">
        <v>16</v>
      </c>
      <c r="Z40" s="5"/>
      <c r="AA40" s="4" t="str">
        <f>VLOOKUP(Y40,参加チーム!$F$4:$H$40,3)</f>
        <v>ｽｸｰﾙ</v>
      </c>
      <c r="AB40" s="6"/>
      <c r="AC40" s="6"/>
      <c r="AD40" s="6"/>
      <c r="AE40" s="5"/>
      <c r="AG40" s="4" t="s">
        <v>17</v>
      </c>
      <c r="AH40" s="5"/>
      <c r="AI40" s="4" t="str">
        <f>VLOOKUP(AG40,参加チーム!$F$4:$H$40,3)</f>
        <v>ﾃﾞﾙｿｰﾚ</v>
      </c>
      <c r="AJ40" s="6"/>
      <c r="AK40" s="6"/>
      <c r="AL40" s="6"/>
      <c r="AM40" s="5"/>
      <c r="AP40" s="4" t="s">
        <v>19</v>
      </c>
      <c r="AQ40" s="5"/>
      <c r="AR40" s="4" t="str">
        <f>VLOOKUP(AP40,参加チーム!$F$4:$H$40,3)</f>
        <v>高山</v>
      </c>
      <c r="AS40" s="6"/>
      <c r="AT40" s="6"/>
      <c r="AU40" s="6"/>
      <c r="AV40" s="5"/>
      <c r="AX40" s="4" t="s">
        <v>20</v>
      </c>
      <c r="AY40" s="5"/>
      <c r="AZ40" s="4" t="str">
        <f>VLOOKUP(AX40,参加チーム!$F$4:$H$40,3)</f>
        <v>ｶﾞｰﾌB</v>
      </c>
      <c r="BA40" s="6"/>
      <c r="BB40" s="6"/>
      <c r="BC40" s="6"/>
      <c r="BD40" s="5"/>
    </row>
    <row r="41" spans="1:59">
      <c r="A41" s="43"/>
      <c r="I41" s="47"/>
      <c r="J41" s="47"/>
      <c r="K41" s="47"/>
      <c r="L41" s="47"/>
      <c r="M41" s="47"/>
      <c r="N41" s="47"/>
      <c r="O41" s="47"/>
      <c r="P41" s="47"/>
    </row>
    <row r="42" spans="1:59">
      <c r="A42" s="43"/>
      <c r="G42" t="s">
        <v>99</v>
      </c>
      <c r="I42" s="47"/>
      <c r="J42" s="47"/>
      <c r="K42" s="47"/>
      <c r="L42" s="47"/>
      <c r="M42" s="48" t="s">
        <v>10</v>
      </c>
      <c r="N42" s="49"/>
      <c r="O42" s="48" t="str">
        <f>VLOOKUP(M42,参加チーム!$F$4:$H$40,3)</f>
        <v>ｶﾞｰﾌA</v>
      </c>
      <c r="P42" s="50"/>
      <c r="Q42" s="6"/>
      <c r="R42" s="6"/>
      <c r="S42" s="5"/>
      <c r="AC42" s="4" t="s">
        <v>12</v>
      </c>
      <c r="AD42" s="5"/>
      <c r="AE42" s="4" t="str">
        <f>VLOOKUP(AC42,参加チーム!$F$4:$H$40,3)</f>
        <v>小布施</v>
      </c>
      <c r="AF42" s="6"/>
      <c r="AG42" s="6"/>
      <c r="AH42" s="6"/>
      <c r="AI42" s="5"/>
      <c r="AT42" s="4" t="s">
        <v>14</v>
      </c>
      <c r="AU42" s="5"/>
      <c r="AV42" s="4" t="str">
        <f>VLOOKUP(AT42,参加チーム!$F$4:$H$40,3)</f>
        <v>昭和A</v>
      </c>
      <c r="AW42" s="6"/>
      <c r="AX42" s="6"/>
      <c r="AY42" s="6"/>
      <c r="AZ42" s="5"/>
    </row>
    <row r="43" spans="1:59">
      <c r="A43" s="43"/>
      <c r="I43" s="47"/>
      <c r="J43" s="47"/>
      <c r="K43" s="47"/>
      <c r="L43" s="47"/>
      <c r="M43" s="47"/>
      <c r="N43" s="47"/>
      <c r="O43" s="47"/>
      <c r="P43" s="47"/>
    </row>
    <row r="44" spans="1:59">
      <c r="A44" s="43"/>
      <c r="I44" s="47"/>
      <c r="J44" s="47"/>
      <c r="K44" s="47"/>
      <c r="L44" s="47"/>
      <c r="M44" s="47"/>
      <c r="N44" s="47"/>
      <c r="O44" s="47"/>
      <c r="P44" s="47"/>
    </row>
    <row r="45" spans="1:59">
      <c r="A45" s="43"/>
      <c r="I45" s="47"/>
      <c r="J45" s="47"/>
      <c r="K45" s="47"/>
      <c r="L45" s="47"/>
      <c r="M45" s="47"/>
      <c r="N45" s="47"/>
      <c r="O45" s="47"/>
      <c r="P45" s="47"/>
    </row>
    <row r="46" spans="1:59">
      <c r="A46" s="43"/>
      <c r="I46" s="48" t="s">
        <v>15</v>
      </c>
      <c r="J46" s="49"/>
      <c r="K46" s="48" t="str">
        <f>VLOOKUP(I46,参加チーム!$F$4:$H$40,3)</f>
        <v>芹田</v>
      </c>
      <c r="L46" s="50"/>
      <c r="M46" s="50"/>
      <c r="N46" s="50"/>
      <c r="O46" s="49"/>
      <c r="P46" s="47"/>
      <c r="Q46" s="4" t="s">
        <v>18</v>
      </c>
      <c r="R46" s="5"/>
      <c r="S46" s="4" t="str">
        <f>VLOOKUP(Q46,参加チーム!$F$4:$H$40,3)</f>
        <v>篠ノ井B</v>
      </c>
      <c r="T46" s="6"/>
      <c r="U46" s="6"/>
      <c r="V46" s="6"/>
      <c r="W46" s="5"/>
      <c r="Y46" s="4" t="s">
        <v>16</v>
      </c>
      <c r="Z46" s="5"/>
      <c r="AA46" s="4" t="str">
        <f>VLOOKUP(Y46,参加チーム!$F$4:$H$40,3)</f>
        <v>ｽｸｰﾙ</v>
      </c>
      <c r="AB46" s="6"/>
      <c r="AC46" s="6"/>
      <c r="AD46" s="6"/>
      <c r="AE46" s="5"/>
      <c r="AG46" s="4" t="s">
        <v>19</v>
      </c>
      <c r="AH46" s="5"/>
      <c r="AI46" s="4" t="str">
        <f>VLOOKUP(AG46,参加チーム!$F$4:$H$40,3)</f>
        <v>高山</v>
      </c>
      <c r="AJ46" s="6"/>
      <c r="AK46" s="6"/>
      <c r="AL46" s="6"/>
      <c r="AM46" s="5"/>
      <c r="AP46" s="4" t="s">
        <v>17</v>
      </c>
      <c r="AQ46" s="5"/>
      <c r="AR46" s="4" t="str">
        <f>VLOOKUP(AP46,参加チーム!$F$4:$H$40,3)</f>
        <v>ﾃﾞﾙｿｰﾚ</v>
      </c>
      <c r="AS46" s="6"/>
      <c r="AT46" s="6"/>
      <c r="AU46" s="6"/>
      <c r="AV46" s="5"/>
      <c r="AX46" s="4" t="s">
        <v>20</v>
      </c>
      <c r="AY46" s="5"/>
      <c r="AZ46" s="4" t="str">
        <f>VLOOKUP(AX46,参加チーム!$F$4:$H$40,3)</f>
        <v>ｶﾞｰﾌB</v>
      </c>
      <c r="BA46" s="6"/>
      <c r="BB46" s="6"/>
      <c r="BC46" s="6"/>
      <c r="BD46" s="5"/>
    </row>
    <row r="47" spans="1:59">
      <c r="A47" s="43"/>
      <c r="I47" s="47"/>
      <c r="J47" s="47"/>
      <c r="K47" s="47"/>
      <c r="L47" s="47"/>
      <c r="M47" s="47"/>
      <c r="N47" s="47"/>
      <c r="O47" s="47"/>
      <c r="P47" s="47"/>
    </row>
    <row r="48" spans="1:59">
      <c r="A48" s="43"/>
      <c r="G48" t="s">
        <v>104</v>
      </c>
      <c r="I48" s="47"/>
      <c r="J48" s="47"/>
      <c r="K48" s="47"/>
      <c r="L48" s="47"/>
      <c r="M48" s="48" t="s">
        <v>10</v>
      </c>
      <c r="N48" s="49"/>
      <c r="O48" s="48" t="str">
        <f>VLOOKUP(M48,参加チーム!$F$4:$H$40,3)</f>
        <v>ｶﾞｰﾌA</v>
      </c>
      <c r="P48" s="50"/>
      <c r="Q48" s="6"/>
      <c r="R48" s="6"/>
      <c r="S48" s="5"/>
      <c r="AC48" s="4" t="s">
        <v>12</v>
      </c>
      <c r="AD48" s="5"/>
      <c r="AE48" s="4" t="str">
        <f>VLOOKUP(AC48,参加チーム!$F$4:$H$40,3)</f>
        <v>小布施</v>
      </c>
      <c r="AF48" s="6"/>
      <c r="AG48" s="6"/>
      <c r="AH48" s="6"/>
      <c r="AI48" s="5"/>
      <c r="AT48" s="4" t="s">
        <v>14</v>
      </c>
      <c r="AU48" s="5"/>
      <c r="AV48" s="4" t="str">
        <f>VLOOKUP(AT48,参加チーム!$F$4:$H$40,3)</f>
        <v>昭和A</v>
      </c>
      <c r="AW48" s="6"/>
      <c r="AX48" s="6"/>
      <c r="AY48" s="6"/>
      <c r="AZ48" s="5"/>
    </row>
    <row r="49" spans="1:56">
      <c r="A49" s="43"/>
      <c r="I49" s="47"/>
      <c r="J49" s="47"/>
      <c r="K49" s="47"/>
      <c r="L49" s="47"/>
      <c r="M49" s="47"/>
      <c r="N49" s="47"/>
      <c r="O49" s="47"/>
      <c r="P49" s="47"/>
    </row>
    <row r="50" spans="1:56">
      <c r="A50" s="43"/>
      <c r="I50" s="47"/>
      <c r="J50" s="47"/>
      <c r="K50" s="47"/>
      <c r="L50" s="47"/>
      <c r="M50" s="47"/>
      <c r="N50" s="47"/>
      <c r="O50" s="47"/>
      <c r="P50" s="47"/>
    </row>
    <row r="51" spans="1:56">
      <c r="A51" s="43"/>
      <c r="I51" s="47"/>
      <c r="J51" s="47"/>
      <c r="K51" s="47"/>
      <c r="L51" s="47"/>
      <c r="M51" s="47"/>
      <c r="N51" s="47"/>
      <c r="O51" s="47"/>
      <c r="P51" s="47"/>
    </row>
    <row r="52" spans="1:56">
      <c r="A52" s="43"/>
      <c r="I52" s="48" t="s">
        <v>17</v>
      </c>
      <c r="J52" s="49"/>
      <c r="K52" s="48" t="str">
        <f>VLOOKUP(I52,参加チーム!$F$4:$H$40,3)</f>
        <v>ﾃﾞﾙｿｰﾚ</v>
      </c>
      <c r="L52" s="50"/>
      <c r="M52" s="50"/>
      <c r="N52" s="50"/>
      <c r="O52" s="49"/>
      <c r="P52" s="47"/>
      <c r="Q52" s="4" t="s">
        <v>19</v>
      </c>
      <c r="R52" s="5"/>
      <c r="S52" s="4" t="str">
        <f>VLOOKUP(Q52,参加チーム!$F$4:$H$40,3)</f>
        <v>高山</v>
      </c>
      <c r="T52" s="6"/>
      <c r="U52" s="6"/>
      <c r="V52" s="6"/>
      <c r="W52" s="5"/>
      <c r="Y52" s="4" t="s">
        <v>15</v>
      </c>
      <c r="Z52" s="5"/>
      <c r="AA52" s="4" t="str">
        <f>VLOOKUP(Y52,参加チーム!$F$4:$H$40,3)</f>
        <v>芹田</v>
      </c>
      <c r="AB52" s="6"/>
      <c r="AC52" s="6"/>
      <c r="AD52" s="6"/>
      <c r="AE52" s="5"/>
      <c r="AG52" s="4" t="s">
        <v>20</v>
      </c>
      <c r="AH52" s="5"/>
      <c r="AI52" s="4" t="str">
        <f>VLOOKUP(AG52,参加チーム!$F$4:$H$40,3)</f>
        <v>ｶﾞｰﾌB</v>
      </c>
      <c r="AJ52" s="6"/>
      <c r="AK52" s="6"/>
      <c r="AL52" s="6"/>
      <c r="AM52" s="5"/>
      <c r="AP52" s="4" t="s">
        <v>16</v>
      </c>
      <c r="AQ52" s="5"/>
      <c r="AR52" s="4" t="str">
        <f>VLOOKUP(AP52,参加チーム!$F$4:$H$40,3)</f>
        <v>ｽｸｰﾙ</v>
      </c>
      <c r="AS52" s="6"/>
      <c r="AT52" s="6"/>
      <c r="AU52" s="6"/>
      <c r="AV52" s="5"/>
      <c r="AX52" s="4" t="s">
        <v>18</v>
      </c>
      <c r="AY52" s="5"/>
      <c r="AZ52" s="4" t="str">
        <f>VLOOKUP(AX52,参加チーム!$F$4:$H$40,3)</f>
        <v>篠ノ井B</v>
      </c>
      <c r="BA52" s="6"/>
      <c r="BB52" s="6"/>
      <c r="BC52" s="6"/>
      <c r="BD52" s="5"/>
    </row>
    <row r="53" spans="1:56">
      <c r="A53" s="43"/>
      <c r="I53" s="47"/>
      <c r="J53" s="47"/>
      <c r="K53" s="47"/>
      <c r="L53" s="47"/>
      <c r="M53" s="47"/>
      <c r="N53" s="47"/>
      <c r="O53" s="47"/>
      <c r="P53" s="47"/>
    </row>
    <row r="54" spans="1:56">
      <c r="A54" s="86"/>
      <c r="G54" t="s">
        <v>110</v>
      </c>
      <c r="I54" s="47"/>
      <c r="J54" s="47"/>
      <c r="K54" s="47"/>
      <c r="L54" s="47"/>
      <c r="M54" s="47"/>
      <c r="N54" s="47"/>
      <c r="O54" s="47"/>
      <c r="P54" s="47"/>
    </row>
    <row r="55" spans="1:56">
      <c r="A55" s="86"/>
      <c r="I55" s="47"/>
      <c r="J55" s="47"/>
      <c r="K55" s="47"/>
      <c r="L55" s="47"/>
      <c r="M55" s="47"/>
      <c r="N55" s="47"/>
      <c r="O55" s="47"/>
      <c r="P55" s="47"/>
    </row>
    <row r="56" spans="1:56">
      <c r="A56" s="86"/>
      <c r="I56" s="47"/>
      <c r="J56" s="47"/>
      <c r="K56" s="47"/>
      <c r="L56" s="47"/>
      <c r="M56" s="47"/>
      <c r="N56" s="47"/>
      <c r="O56" s="47"/>
      <c r="P56" s="47"/>
    </row>
    <row r="57" spans="1:56">
      <c r="A57" s="86"/>
      <c r="I57" s="47"/>
      <c r="J57" s="47"/>
      <c r="K57" s="47"/>
      <c r="L57" s="47"/>
      <c r="M57" s="47"/>
      <c r="N57" s="47"/>
      <c r="O57" s="47"/>
      <c r="P57" s="47"/>
    </row>
    <row r="58" spans="1:56">
      <c r="A58" s="86"/>
      <c r="I58" s="47"/>
      <c r="J58" s="47"/>
      <c r="K58" s="47"/>
      <c r="L58" s="47"/>
      <c r="M58" s="47"/>
      <c r="N58" s="47"/>
      <c r="O58" s="47"/>
      <c r="P58" s="47"/>
    </row>
    <row r="59" spans="1:56">
      <c r="A59" s="86"/>
      <c r="I59" s="47"/>
      <c r="J59" s="47"/>
      <c r="K59" s="47"/>
      <c r="L59" s="47"/>
      <c r="M59" s="47"/>
      <c r="N59" s="47"/>
      <c r="O59" s="47"/>
      <c r="P59" s="47"/>
    </row>
    <row r="60" spans="1:56">
      <c r="A60" s="43"/>
      <c r="G60" t="s">
        <v>140</v>
      </c>
      <c r="I60" s="47"/>
      <c r="J60" s="47"/>
      <c r="K60" s="47"/>
      <c r="L60" s="47"/>
      <c r="M60" s="48" t="s">
        <v>10</v>
      </c>
      <c r="N60" s="49"/>
      <c r="O60" s="48" t="str">
        <f>VLOOKUP(M60,参加チーム!$F$4:$H$40,3)</f>
        <v>ｶﾞｰﾌA</v>
      </c>
      <c r="P60" s="50"/>
      <c r="Q60" s="6"/>
      <c r="R60" s="6"/>
      <c r="S60" s="5"/>
      <c r="AC60" s="4" t="s">
        <v>12</v>
      </c>
      <c r="AD60" s="5"/>
      <c r="AE60" s="4" t="str">
        <f>VLOOKUP(AC60,参加チーム!$F$4:$H$40,3)</f>
        <v>小布施</v>
      </c>
      <c r="AF60" s="6"/>
      <c r="AG60" s="6"/>
      <c r="AH60" s="6"/>
      <c r="AI60" s="5"/>
      <c r="AT60" s="4" t="s">
        <v>14</v>
      </c>
      <c r="AU60" s="5"/>
      <c r="AV60" s="4" t="str">
        <f>VLOOKUP(AT60,参加チーム!$F$4:$H$40,3)</f>
        <v>昭和A</v>
      </c>
      <c r="AW60" s="6"/>
      <c r="AX60" s="6"/>
      <c r="AY60" s="6"/>
      <c r="AZ60" s="5"/>
    </row>
    <row r="61" spans="1:56">
      <c r="A61" s="43"/>
      <c r="I61" s="47"/>
      <c r="J61" s="47"/>
      <c r="K61" s="47"/>
      <c r="L61" s="47"/>
      <c r="M61" s="47"/>
      <c r="N61" s="47"/>
      <c r="O61" s="47"/>
      <c r="P61" s="47"/>
    </row>
    <row r="62" spans="1:56">
      <c r="A62" s="43"/>
      <c r="I62" s="47"/>
      <c r="J62" s="47"/>
      <c r="K62" s="47"/>
      <c r="L62" s="47"/>
      <c r="M62" s="47"/>
      <c r="N62" s="47"/>
      <c r="O62" s="47"/>
      <c r="P62" s="47"/>
    </row>
    <row r="63" spans="1:56">
      <c r="A63" s="43"/>
      <c r="I63" s="47"/>
      <c r="J63" s="47"/>
      <c r="K63" s="47"/>
      <c r="L63" s="47"/>
      <c r="M63" s="47"/>
      <c r="N63" s="47"/>
      <c r="O63" s="47"/>
      <c r="P63" s="47"/>
    </row>
    <row r="64" spans="1:56">
      <c r="A64" s="43"/>
      <c r="I64" s="48" t="s">
        <v>20</v>
      </c>
      <c r="J64" s="49"/>
      <c r="K64" s="48" t="str">
        <f>VLOOKUP(I64,参加チーム!$F$4:$H$40,3)</f>
        <v>ｶﾞｰﾌB</v>
      </c>
      <c r="L64" s="50"/>
      <c r="M64" s="50"/>
      <c r="N64" s="50"/>
      <c r="O64" s="49"/>
      <c r="P64" s="47"/>
      <c r="Q64" s="4" t="s">
        <v>16</v>
      </c>
      <c r="R64" s="5"/>
      <c r="S64" s="4" t="str">
        <f>VLOOKUP(Q64,参加チーム!$F$4:$H$40,3)</f>
        <v>ｽｸｰﾙ</v>
      </c>
      <c r="T64" s="6"/>
      <c r="U64" s="6"/>
      <c r="V64" s="6"/>
      <c r="W64" s="5"/>
      <c r="Y64" s="4" t="s">
        <v>17</v>
      </c>
      <c r="Z64" s="5"/>
      <c r="AA64" s="4" t="str">
        <f>VLOOKUP(Y64,参加チーム!$F$4:$H$40,3)</f>
        <v>ﾃﾞﾙｿｰﾚ</v>
      </c>
      <c r="AB64" s="6"/>
      <c r="AC64" s="6"/>
      <c r="AD64" s="6"/>
      <c r="AE64" s="5"/>
      <c r="AG64" s="4" t="s">
        <v>18</v>
      </c>
      <c r="AH64" s="5"/>
      <c r="AI64" s="4" t="str">
        <f>VLOOKUP(AG64,参加チーム!$F$4:$H$40,3)</f>
        <v>篠ノ井B</v>
      </c>
      <c r="AJ64" s="6"/>
      <c r="AK64" s="6"/>
      <c r="AL64" s="6"/>
      <c r="AM64" s="5"/>
      <c r="AP64" s="4" t="s">
        <v>15</v>
      </c>
      <c r="AQ64" s="5"/>
      <c r="AR64" s="4" t="str">
        <f>VLOOKUP(AP64,参加チーム!$F$4:$H$40,3)</f>
        <v>芹田</v>
      </c>
      <c r="AS64" s="6"/>
      <c r="AT64" s="6"/>
      <c r="AU64" s="6"/>
      <c r="AV64" s="5"/>
      <c r="AX64" s="4" t="s">
        <v>19</v>
      </c>
      <c r="AY64" s="5"/>
      <c r="AZ64" s="4" t="str">
        <f>VLOOKUP(AX64,参加チーム!$F$4:$H$40,3)</f>
        <v>高山</v>
      </c>
      <c r="BA64" s="6"/>
      <c r="BB64" s="6"/>
      <c r="BC64" s="6"/>
      <c r="BD64" s="5"/>
    </row>
    <row r="65" spans="1:58" ht="14.25" thickBot="1">
      <c r="A65" s="43"/>
      <c r="C65" s="16"/>
      <c r="D65" s="16"/>
      <c r="E65" s="16"/>
      <c r="F65" s="16"/>
      <c r="G65" s="16"/>
      <c r="H65" s="16"/>
      <c r="I65" s="51"/>
      <c r="J65" s="51"/>
      <c r="K65" s="51"/>
      <c r="L65" s="51"/>
      <c r="M65" s="51"/>
      <c r="N65" s="51"/>
      <c r="O65" s="51"/>
      <c r="P65" s="51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</row>
    <row r="66" spans="1:58">
      <c r="A66" s="43"/>
      <c r="I66" s="47"/>
      <c r="J66" s="47"/>
      <c r="K66" s="47"/>
      <c r="L66" s="47"/>
      <c r="M66" s="47"/>
      <c r="N66" s="47"/>
      <c r="O66" s="47"/>
      <c r="P66" s="47"/>
    </row>
    <row r="67" spans="1:58">
      <c r="A67" s="43"/>
      <c r="D67" t="s">
        <v>23</v>
      </c>
      <c r="G67" t="s">
        <v>98</v>
      </c>
      <c r="I67" s="47"/>
      <c r="J67" s="47"/>
      <c r="K67" s="47"/>
      <c r="L67" s="47"/>
      <c r="M67" s="48" t="s">
        <v>24</v>
      </c>
      <c r="N67" s="49"/>
      <c r="O67" s="48" t="str">
        <f>VLOOKUP(M67,参加チーム!$F$4:$H$40,3)</f>
        <v>吉田</v>
      </c>
      <c r="P67" s="50"/>
      <c r="Q67" s="6"/>
      <c r="R67" s="6"/>
      <c r="S67" s="5"/>
      <c r="AC67" s="4" t="s">
        <v>27</v>
      </c>
      <c r="AD67" s="5"/>
      <c r="AE67" s="4" t="str">
        <f>VLOOKUP(AC67,参加チーム!$F$4:$H$40,3)</f>
        <v>ﾌｪﾛｰｽﾞC</v>
      </c>
      <c r="AF67" s="6"/>
      <c r="AG67" s="6"/>
      <c r="AH67" s="6"/>
      <c r="AI67" s="5"/>
      <c r="AP67" s="4" t="s">
        <v>30</v>
      </c>
      <c r="AQ67" s="5"/>
      <c r="AR67" s="4" t="str">
        <f>VLOOKUP(AP67,参加チーム!$F$4:$H$40,3)</f>
        <v>高丘</v>
      </c>
      <c r="AS67" s="6"/>
      <c r="AT67" s="6"/>
      <c r="AU67" s="6"/>
      <c r="AV67" s="5"/>
      <c r="AX67" s="4" t="s">
        <v>384</v>
      </c>
      <c r="AY67" s="5"/>
      <c r="AZ67" s="4" t="str">
        <f>VLOOKUP(AX67,参加チーム!$F$4:$H$40,3)</f>
        <v>昭和B</v>
      </c>
      <c r="BA67" s="6"/>
      <c r="BB67" s="6"/>
      <c r="BC67" s="6"/>
      <c r="BD67" s="5"/>
    </row>
    <row r="68" spans="1:58">
      <c r="I68" s="47"/>
      <c r="J68" s="47"/>
      <c r="K68" s="47"/>
      <c r="L68" s="47"/>
      <c r="M68" s="47"/>
      <c r="N68" s="47"/>
      <c r="O68" s="47"/>
      <c r="P68" s="47"/>
    </row>
    <row r="69" spans="1:58">
      <c r="I69" s="47"/>
      <c r="J69" s="47"/>
      <c r="K69" s="47"/>
      <c r="L69" s="47"/>
      <c r="M69" s="47"/>
      <c r="N69" s="47"/>
      <c r="O69" s="47"/>
      <c r="P69" s="47"/>
    </row>
    <row r="70" spans="1:58">
      <c r="I70" s="47"/>
      <c r="J70" s="47"/>
      <c r="K70" s="47"/>
      <c r="L70" s="47"/>
      <c r="M70" s="47"/>
      <c r="N70" s="47"/>
      <c r="O70" s="47"/>
      <c r="P70" s="47"/>
    </row>
    <row r="71" spans="1:58">
      <c r="I71" s="48" t="s">
        <v>25</v>
      </c>
      <c r="J71" s="49"/>
      <c r="K71" s="48" t="str">
        <f>VLOOKUP(I71,参加チーム!$F$4:$H$40,3)</f>
        <v>ﾌｪﾛｰｽﾞB</v>
      </c>
      <c r="L71" s="50"/>
      <c r="M71" s="50"/>
      <c r="N71" s="50"/>
      <c r="O71" s="49"/>
      <c r="P71" s="47"/>
      <c r="Q71" s="4" t="s">
        <v>26</v>
      </c>
      <c r="R71" s="5"/>
      <c r="S71" s="4" t="str">
        <f>VLOOKUP(Q71,参加チーム!$F$4:$H$40,3)</f>
        <v>小川</v>
      </c>
      <c r="T71" s="6"/>
      <c r="U71" s="6"/>
      <c r="V71" s="6"/>
      <c r="W71" s="5"/>
      <c r="Y71" s="4" t="s">
        <v>28</v>
      </c>
      <c r="Z71" s="5"/>
      <c r="AA71" s="4" t="str">
        <f>VLOOKUP(Y71,参加チーム!$F$4:$H$40,3)</f>
        <v>浅川</v>
      </c>
      <c r="AB71" s="6"/>
      <c r="AC71" s="6"/>
      <c r="AD71" s="6"/>
      <c r="AE71" s="5"/>
      <c r="AG71" s="4" t="s">
        <v>29</v>
      </c>
      <c r="AH71" s="5"/>
      <c r="AI71" s="4" t="str">
        <f>VLOOKUP(AG71,参加チーム!$F$4:$H$40,3)</f>
        <v>日野平岡</v>
      </c>
      <c r="AJ71" s="6"/>
      <c r="AK71" s="6"/>
      <c r="AL71" s="6"/>
      <c r="AM71" s="5"/>
      <c r="AP71" s="4" t="s">
        <v>31</v>
      </c>
      <c r="AQ71" s="5"/>
      <c r="AR71" s="4" t="str">
        <f>VLOOKUP(AP71,参加チーム!$F$4:$H$40,3)</f>
        <v>みゆき野</v>
      </c>
      <c r="AS71" s="6"/>
      <c r="AT71" s="6"/>
      <c r="AU71" s="6"/>
      <c r="AV71" s="5"/>
      <c r="AX71" s="4" t="s">
        <v>383</v>
      </c>
      <c r="AY71" s="5"/>
      <c r="AZ71" s="4" t="str">
        <f>VLOOKUP(AX71,参加チーム!$F$4:$H$40,3)</f>
        <v>豊野</v>
      </c>
      <c r="BA71" s="6"/>
      <c r="BB71" s="6"/>
      <c r="BC71" s="6"/>
      <c r="BD71" s="5"/>
    </row>
    <row r="72" spans="1:58">
      <c r="I72" s="47"/>
      <c r="J72" s="47"/>
      <c r="K72" s="47"/>
      <c r="L72" s="47"/>
      <c r="M72" s="47"/>
      <c r="N72" s="47"/>
      <c r="O72" s="47"/>
      <c r="P72" s="47"/>
    </row>
    <row r="73" spans="1:58">
      <c r="G73" t="s">
        <v>99</v>
      </c>
      <c r="I73" s="47"/>
      <c r="J73" s="47"/>
      <c r="K73" s="47"/>
      <c r="L73" s="47"/>
      <c r="M73" s="48" t="s">
        <v>24</v>
      </c>
      <c r="N73" s="49"/>
      <c r="O73" s="48" t="str">
        <f>VLOOKUP(M73,参加チーム!$F$4:$H$40,3)</f>
        <v>吉田</v>
      </c>
      <c r="P73" s="50"/>
      <c r="Q73" s="6"/>
      <c r="R73" s="6"/>
      <c r="S73" s="5"/>
      <c r="AC73" s="4" t="s">
        <v>25</v>
      </c>
      <c r="AD73" s="5"/>
      <c r="AE73" s="4" t="str">
        <f>VLOOKUP(AC73,参加チーム!$F$4:$H$40,3)</f>
        <v>ﾌｪﾛｰｽﾞB</v>
      </c>
      <c r="AF73" s="6"/>
      <c r="AG73" s="6"/>
      <c r="AH73" s="6"/>
      <c r="AI73" s="5"/>
      <c r="AP73" s="4" t="s">
        <v>60</v>
      </c>
      <c r="AQ73" s="5"/>
      <c r="AR73" s="4" t="str">
        <f>VLOOKUP(AP73,参加チーム!$F$4:$H$40,3)</f>
        <v>昭和B</v>
      </c>
      <c r="AS73" s="6"/>
      <c r="AT73" s="6"/>
      <c r="AU73" s="6"/>
      <c r="AV73" s="5"/>
      <c r="AX73" s="4" t="s">
        <v>134</v>
      </c>
      <c r="AY73" s="5"/>
      <c r="AZ73" s="4" t="str">
        <f>VLOOKUP(AX73,参加チーム!$F$4:$H$40,3)</f>
        <v>小川</v>
      </c>
      <c r="BA73" s="6"/>
      <c r="BB73" s="6"/>
      <c r="BC73" s="6"/>
      <c r="BD73" s="5"/>
    </row>
    <row r="74" spans="1:58">
      <c r="I74" s="47"/>
      <c r="J74" s="47"/>
      <c r="K74" s="47"/>
      <c r="L74" s="47"/>
      <c r="M74" s="47"/>
      <c r="N74" s="47"/>
      <c r="O74" s="47"/>
      <c r="P74" s="47"/>
    </row>
    <row r="75" spans="1:58">
      <c r="I75" s="47"/>
      <c r="J75" s="47"/>
      <c r="K75" s="47"/>
      <c r="L75" s="47"/>
      <c r="M75" s="47"/>
      <c r="N75" s="47"/>
      <c r="O75" s="47"/>
      <c r="P75" s="47"/>
    </row>
    <row r="76" spans="1:58">
      <c r="I76" s="47"/>
      <c r="J76" s="47"/>
      <c r="K76" s="47"/>
      <c r="L76" s="47"/>
      <c r="M76" s="47"/>
      <c r="N76" s="47"/>
      <c r="O76" s="47"/>
      <c r="P76" s="47"/>
    </row>
    <row r="77" spans="1:58">
      <c r="I77" s="48" t="s">
        <v>27</v>
      </c>
      <c r="J77" s="49"/>
      <c r="K77" s="48" t="str">
        <f>VLOOKUP(I77,参加チーム!$F$4:$H$40,3)</f>
        <v>ﾌｪﾛｰｽﾞC</v>
      </c>
      <c r="L77" s="50"/>
      <c r="M77" s="50"/>
      <c r="N77" s="50"/>
      <c r="O77" s="49"/>
      <c r="P77" s="47"/>
      <c r="Q77" s="4" t="s">
        <v>30</v>
      </c>
      <c r="R77" s="5"/>
      <c r="S77" s="4" t="str">
        <f>VLOOKUP(Q77,参加チーム!$F$4:$H$40,3)</f>
        <v>高丘</v>
      </c>
      <c r="T77" s="6"/>
      <c r="U77" s="6"/>
      <c r="V77" s="6"/>
      <c r="W77" s="5"/>
      <c r="Y77" s="4" t="s">
        <v>28</v>
      </c>
      <c r="Z77" s="5"/>
      <c r="AA77" s="4" t="str">
        <f>VLOOKUP(Y77,参加チーム!$F$4:$H$40,3)</f>
        <v>浅川</v>
      </c>
      <c r="AB77" s="6"/>
      <c r="AC77" s="6"/>
      <c r="AD77" s="6"/>
      <c r="AE77" s="5"/>
      <c r="AG77" s="4" t="s">
        <v>31</v>
      </c>
      <c r="AH77" s="5"/>
      <c r="AI77" s="4" t="str">
        <f>VLOOKUP(AG77,参加チーム!$F$4:$H$40,3)</f>
        <v>みゆき野</v>
      </c>
      <c r="AJ77" s="6"/>
      <c r="AK77" s="6"/>
      <c r="AL77" s="6"/>
      <c r="AM77" s="5"/>
      <c r="AP77" s="4" t="s">
        <v>135</v>
      </c>
      <c r="AQ77" s="5"/>
      <c r="AR77" s="4" t="str">
        <f>VLOOKUP(AP77,参加チーム!$F$4:$H$40,3)</f>
        <v>日野平岡</v>
      </c>
      <c r="AS77" s="6"/>
      <c r="AT77" s="6"/>
      <c r="AU77" s="6"/>
      <c r="AV77" s="5"/>
      <c r="AX77" s="4" t="s">
        <v>136</v>
      </c>
      <c r="AY77" s="5"/>
      <c r="AZ77" s="4" t="str">
        <f>VLOOKUP(AX77,参加チーム!$F$4:$H$40,3)</f>
        <v>豊野</v>
      </c>
      <c r="BA77" s="6"/>
      <c r="BB77" s="6"/>
      <c r="BC77" s="6"/>
      <c r="BD77" s="5"/>
    </row>
    <row r="78" spans="1:58">
      <c r="I78" s="47"/>
      <c r="J78" s="47"/>
      <c r="K78" s="47"/>
      <c r="L78" s="47"/>
      <c r="M78" s="47"/>
      <c r="N78" s="47"/>
      <c r="O78" s="47"/>
      <c r="P78" s="47"/>
    </row>
    <row r="79" spans="1:58">
      <c r="G79" t="s">
        <v>104</v>
      </c>
      <c r="I79" s="47"/>
      <c r="J79" s="47"/>
      <c r="K79" s="47"/>
      <c r="L79" s="47"/>
      <c r="M79" s="48" t="s">
        <v>24</v>
      </c>
      <c r="N79" s="49"/>
      <c r="O79" s="48" t="str">
        <f>VLOOKUP(M79,参加チーム!$F$4:$H$40,3)</f>
        <v>吉田</v>
      </c>
      <c r="P79" s="50"/>
      <c r="Q79" s="6"/>
      <c r="R79" s="6"/>
      <c r="S79" s="5"/>
      <c r="AC79" s="4" t="s">
        <v>134</v>
      </c>
      <c r="AD79" s="5"/>
      <c r="AE79" s="4" t="str">
        <f>VLOOKUP(AC79,参加チーム!$F$4:$H$40,3)</f>
        <v>小川</v>
      </c>
      <c r="AF79" s="6"/>
      <c r="AG79" s="6"/>
      <c r="AH79" s="6"/>
      <c r="AI79" s="5"/>
      <c r="AP79" s="4" t="s">
        <v>60</v>
      </c>
      <c r="AQ79" s="5"/>
      <c r="AR79" s="4" t="str">
        <f>VLOOKUP(AP79,参加チーム!$F$4:$H$40,3)</f>
        <v>昭和B</v>
      </c>
      <c r="AS79" s="6"/>
      <c r="AT79" s="6"/>
      <c r="AU79" s="6"/>
      <c r="AV79" s="5"/>
      <c r="AX79" s="4" t="s">
        <v>144</v>
      </c>
      <c r="AY79" s="5"/>
      <c r="AZ79" s="4" t="str">
        <f>VLOOKUP(AX79,参加チーム!$F$4:$H$40,3)</f>
        <v>ﾌｪﾛｰｽﾞB</v>
      </c>
      <c r="BA79" s="6"/>
      <c r="BB79" s="6"/>
      <c r="BC79" s="6"/>
      <c r="BD79" s="5"/>
    </row>
    <row r="80" spans="1:58">
      <c r="I80" s="47"/>
      <c r="J80" s="47"/>
      <c r="K80" s="47"/>
      <c r="L80" s="47"/>
      <c r="M80" s="47"/>
      <c r="N80" s="47"/>
      <c r="O80" s="47"/>
      <c r="P80" s="47"/>
    </row>
    <row r="81" spans="7:56">
      <c r="I81" s="47"/>
      <c r="J81" s="47"/>
      <c r="K81" s="47"/>
      <c r="L81" s="47"/>
      <c r="M81" s="47"/>
      <c r="N81" s="47"/>
      <c r="O81" s="47"/>
      <c r="P81" s="47"/>
    </row>
    <row r="82" spans="7:56">
      <c r="I82" s="47"/>
      <c r="J82" s="47"/>
      <c r="K82" s="47"/>
      <c r="L82" s="47"/>
      <c r="M82" s="47"/>
      <c r="N82" s="47"/>
      <c r="O82" s="47"/>
      <c r="P82" s="47"/>
    </row>
    <row r="83" spans="7:56">
      <c r="I83" s="48" t="s">
        <v>29</v>
      </c>
      <c r="J83" s="49"/>
      <c r="K83" s="48" t="str">
        <f>VLOOKUP(I83,参加チーム!$F$4:$H$40,3)</f>
        <v>日野平岡</v>
      </c>
      <c r="L83" s="50"/>
      <c r="M83" s="50"/>
      <c r="N83" s="50"/>
      <c r="O83" s="49"/>
      <c r="P83" s="47"/>
      <c r="Q83" s="4" t="s">
        <v>31</v>
      </c>
      <c r="R83" s="5"/>
      <c r="S83" s="4" t="str">
        <f>VLOOKUP(Q83,参加チーム!$F$4:$H$40,3)</f>
        <v>みゆき野</v>
      </c>
      <c r="T83" s="6"/>
      <c r="U83" s="6"/>
      <c r="V83" s="6"/>
      <c r="W83" s="5"/>
      <c r="Y83" s="4" t="s">
        <v>283</v>
      </c>
      <c r="Z83" s="5"/>
      <c r="AA83" s="4" t="str">
        <f>VLOOKUP(Y83,参加チーム!$F$4:$H$40,3)</f>
        <v>浅川</v>
      </c>
      <c r="AB83" s="6"/>
      <c r="AC83" s="6"/>
      <c r="AD83" s="6"/>
      <c r="AE83" s="5"/>
      <c r="AG83" s="4" t="s">
        <v>385</v>
      </c>
      <c r="AH83" s="5"/>
      <c r="AI83" s="4" t="str">
        <f>VLOOKUP(AG83,参加チーム!$F$4:$H$40,3)</f>
        <v>高丘</v>
      </c>
      <c r="AJ83" s="6"/>
      <c r="AK83" s="6"/>
      <c r="AL83" s="6"/>
      <c r="AM83" s="5"/>
      <c r="AP83" s="4" t="s">
        <v>386</v>
      </c>
      <c r="AQ83" s="5"/>
      <c r="AR83" s="4" t="str">
        <f>VLOOKUP(AP83,参加チーム!$F$4:$H$40,3)</f>
        <v>ﾌｪﾛｰｽﾞC</v>
      </c>
      <c r="AS83" s="6"/>
      <c r="AT83" s="6"/>
      <c r="AU83" s="6"/>
      <c r="AV83" s="5"/>
      <c r="AX83" s="4" t="s">
        <v>133</v>
      </c>
      <c r="AY83" s="5"/>
      <c r="AZ83" s="4" t="str">
        <f>VLOOKUP(AX83,参加チーム!$F$4:$H$40,3)</f>
        <v>豊野</v>
      </c>
      <c r="BA83" s="6"/>
      <c r="BB83" s="6"/>
      <c r="BC83" s="6"/>
      <c r="BD83" s="5"/>
    </row>
    <row r="84" spans="7:56">
      <c r="I84" s="47"/>
      <c r="J84" s="47"/>
      <c r="K84" s="47"/>
      <c r="L84" s="47"/>
      <c r="M84" s="47"/>
      <c r="N84" s="47"/>
      <c r="O84" s="47"/>
      <c r="P84" s="47"/>
    </row>
    <row r="85" spans="7:56">
      <c r="I85" s="47"/>
      <c r="J85" s="47"/>
      <c r="K85" s="47"/>
      <c r="L85" s="47"/>
      <c r="M85" s="47"/>
      <c r="N85" s="47"/>
      <c r="O85" s="47"/>
      <c r="P85" s="47"/>
    </row>
    <row r="86" spans="7:56">
      <c r="G86" t="s">
        <v>110</v>
      </c>
      <c r="I86" s="48" t="s">
        <v>141</v>
      </c>
      <c r="J86" s="49"/>
      <c r="K86" s="48" t="str">
        <f>VLOOKUP(I86,参加チーム!$F$4:$H$40,3)</f>
        <v>高丘</v>
      </c>
      <c r="L86" s="50"/>
      <c r="M86" s="50"/>
      <c r="N86" s="50"/>
      <c r="O86" s="49"/>
      <c r="P86" s="47"/>
      <c r="Q86" s="4" t="s">
        <v>387</v>
      </c>
      <c r="R86" s="5"/>
      <c r="S86" s="4" t="str">
        <f>VLOOKUP(Q86,参加チーム!$F$4:$H$40,3)</f>
        <v>豊野</v>
      </c>
      <c r="T86" s="6"/>
      <c r="U86" s="6"/>
      <c r="V86" s="6"/>
      <c r="W86" s="5"/>
      <c r="Y86" s="4" t="s">
        <v>142</v>
      </c>
      <c r="Z86" s="5"/>
      <c r="AA86" s="4" t="str">
        <f>VLOOKUP(Y86,参加チーム!$F$4:$H$40,3)</f>
        <v>小川</v>
      </c>
      <c r="AB86" s="6"/>
      <c r="AC86" s="6"/>
      <c r="AD86" s="6"/>
      <c r="AE86" s="5"/>
      <c r="AG86" s="4" t="s">
        <v>143</v>
      </c>
      <c r="AH86" s="5"/>
      <c r="AI86" s="4" t="str">
        <f>VLOOKUP(AG86,参加チーム!$F$4:$H$40,3)</f>
        <v>日野平岡</v>
      </c>
      <c r="AJ86" s="6"/>
      <c r="AK86" s="6"/>
      <c r="AL86" s="6"/>
      <c r="AM86" s="5"/>
      <c r="AP86" s="4" t="s">
        <v>60</v>
      </c>
      <c r="AQ86" s="5"/>
      <c r="AR86" s="4" t="str">
        <f>VLOOKUP(AP86,参加チーム!$F$4:$H$40,3)</f>
        <v>昭和B</v>
      </c>
      <c r="AS86" s="6"/>
      <c r="AT86" s="6"/>
      <c r="AU86" s="6"/>
      <c r="AV86" s="5"/>
      <c r="AX86" s="4" t="s">
        <v>351</v>
      </c>
      <c r="AY86" s="5"/>
      <c r="AZ86" s="4" t="str">
        <f>VLOOKUP(AX86,参加チーム!$F$4:$H$40,3)</f>
        <v>みゆき野</v>
      </c>
      <c r="BA86" s="6"/>
      <c r="BB86" s="6"/>
      <c r="BC86" s="6"/>
      <c r="BD86" s="5"/>
    </row>
    <row r="87" spans="7:56">
      <c r="I87" s="47"/>
      <c r="J87" s="47"/>
      <c r="K87" s="47"/>
      <c r="L87" s="47"/>
      <c r="M87" s="47"/>
      <c r="N87" s="47"/>
      <c r="O87" s="47"/>
      <c r="P87" s="47"/>
      <c r="S87" s="76"/>
    </row>
    <row r="88" spans="7:56">
      <c r="I88" s="48" t="s">
        <v>144</v>
      </c>
      <c r="J88" s="49"/>
      <c r="K88" s="48" t="str">
        <f>VLOOKUP(I88,参加チーム!$F$4:$H$40,3)</f>
        <v>ﾌｪﾛｰｽﾞB</v>
      </c>
      <c r="L88" s="50"/>
      <c r="M88" s="50"/>
      <c r="N88" s="50"/>
      <c r="O88" s="49"/>
      <c r="P88" s="47"/>
      <c r="Q88" s="4" t="s">
        <v>145</v>
      </c>
      <c r="R88" s="5"/>
      <c r="S88" s="4" t="str">
        <f>VLOOKUP(Q88,参加チーム!$F$4:$H$40,3)</f>
        <v>ﾌｪﾛｰｽﾞC</v>
      </c>
      <c r="T88" s="6"/>
      <c r="U88" s="6"/>
      <c r="V88" s="6"/>
      <c r="W88" s="5"/>
      <c r="Y88" s="4" t="s">
        <v>138</v>
      </c>
      <c r="Z88" s="5"/>
      <c r="AA88" s="4" t="str">
        <f>VLOOKUP(Y88,参加チーム!$F$4:$H$40,3)</f>
        <v>吉田</v>
      </c>
      <c r="AB88" s="6"/>
      <c r="AC88" s="6"/>
      <c r="AD88" s="6"/>
      <c r="AE88" s="5"/>
      <c r="AG88" s="4" t="s">
        <v>139</v>
      </c>
      <c r="AH88" s="5"/>
      <c r="AI88" s="4" t="str">
        <f>VLOOKUP(AG88,参加チーム!$F$4:$H$40,3)</f>
        <v>浅川</v>
      </c>
      <c r="AJ88" s="6"/>
      <c r="AK88" s="6"/>
      <c r="AL88" s="6"/>
      <c r="AM88" s="5"/>
      <c r="AT88" s="76"/>
      <c r="AU88" s="77"/>
      <c r="AV88" s="77"/>
      <c r="AW88" s="77"/>
      <c r="AX88" s="77"/>
      <c r="AY88" s="77"/>
      <c r="AZ88" s="77"/>
    </row>
    <row r="89" spans="7:56">
      <c r="I89" s="47"/>
      <c r="J89" s="47"/>
      <c r="K89" s="47"/>
      <c r="L89" s="47"/>
      <c r="M89" s="47"/>
      <c r="N89" s="47"/>
      <c r="O89" s="47"/>
      <c r="P89" s="47"/>
      <c r="S89" s="76"/>
    </row>
    <row r="90" spans="7:56">
      <c r="I90" s="47"/>
      <c r="J90" s="47"/>
      <c r="K90" s="47"/>
      <c r="L90" s="47"/>
      <c r="M90" s="47"/>
      <c r="N90" s="47"/>
      <c r="O90" s="47"/>
      <c r="P90" s="47"/>
    </row>
    <row r="91" spans="7:56">
      <c r="I91" s="47"/>
      <c r="J91" s="47"/>
      <c r="K91" s="47"/>
      <c r="L91" s="47"/>
      <c r="M91" s="47"/>
      <c r="N91" s="47"/>
      <c r="O91" s="47"/>
      <c r="P91" s="47"/>
    </row>
    <row r="93" spans="7:56">
      <c r="G93" t="s">
        <v>140</v>
      </c>
      <c r="M93" s="4" t="s">
        <v>367</v>
      </c>
      <c r="N93" s="5"/>
      <c r="O93" s="4" t="str">
        <f>VLOOKUP(M93,参加チーム!$F$4:$H$40,3)</f>
        <v>小川</v>
      </c>
      <c r="P93" s="6"/>
      <c r="Q93" s="6"/>
      <c r="R93" s="6"/>
      <c r="S93" s="5"/>
      <c r="AC93" s="4" t="s">
        <v>25</v>
      </c>
      <c r="AD93" s="5"/>
      <c r="AE93" s="4" t="str">
        <f>VLOOKUP(AC93,参加チーム!$F$4:$H$40,3)</f>
        <v>ﾌｪﾛｰｽﾞB</v>
      </c>
      <c r="AF93" s="6"/>
      <c r="AG93" s="6"/>
      <c r="AH93" s="6"/>
      <c r="AI93" s="5"/>
      <c r="AP93" s="4" t="s">
        <v>138</v>
      </c>
      <c r="AQ93" s="5"/>
      <c r="AR93" s="4" t="str">
        <f>VLOOKUP(AP93,参加チーム!$F$4:$H$40,3)</f>
        <v>吉田</v>
      </c>
      <c r="AS93" s="6"/>
      <c r="AT93" s="6"/>
      <c r="AU93" s="6"/>
      <c r="AV93" s="5"/>
      <c r="AX93" s="4" t="s">
        <v>60</v>
      </c>
      <c r="AY93" s="5"/>
      <c r="AZ93" s="4" t="str">
        <f>VLOOKUP(AX93,参加チーム!$F$4:$H$40,3)</f>
        <v>昭和B</v>
      </c>
      <c r="BA93" s="6"/>
      <c r="BB93" s="6"/>
      <c r="BC93" s="6"/>
      <c r="BD93" s="5"/>
    </row>
    <row r="97" spans="9:56">
      <c r="I97" s="4" t="s">
        <v>368</v>
      </c>
      <c r="J97" s="5"/>
      <c r="K97" s="4" t="str">
        <f>VLOOKUP(I97,参加チーム!$F$4:$H$40,3)</f>
        <v>ﾌｪﾛｰｽﾞC</v>
      </c>
      <c r="L97" s="6"/>
      <c r="M97" s="6"/>
      <c r="N97" s="6"/>
      <c r="O97" s="5"/>
      <c r="Q97" s="4" t="s">
        <v>200</v>
      </c>
      <c r="R97" s="5"/>
      <c r="S97" s="4" t="str">
        <f>VLOOKUP(Q97,参加チーム!$F$4:$H$40,3)</f>
        <v>みゆき野</v>
      </c>
      <c r="T97" s="6"/>
      <c r="U97" s="6"/>
      <c r="V97" s="6"/>
      <c r="W97" s="5"/>
      <c r="Y97" s="4" t="s">
        <v>29</v>
      </c>
      <c r="Z97" s="5"/>
      <c r="AA97" s="4" t="str">
        <f>VLOOKUP(Y97,参加チーム!$F$4:$H$40,3)</f>
        <v>日野平岡</v>
      </c>
      <c r="AB97" s="6"/>
      <c r="AC97" s="6"/>
      <c r="AD97" s="6"/>
      <c r="AE97" s="5"/>
      <c r="AG97" s="4" t="s">
        <v>30</v>
      </c>
      <c r="AH97" s="5"/>
      <c r="AI97" s="4" t="str">
        <f>VLOOKUP(AG97,参加チーム!$F$4:$H$40,3)</f>
        <v>高丘</v>
      </c>
      <c r="AJ97" s="6"/>
      <c r="AK97" s="6"/>
      <c r="AL97" s="6"/>
      <c r="AM97" s="5"/>
      <c r="AP97" s="4" t="s">
        <v>133</v>
      </c>
      <c r="AQ97" s="5"/>
      <c r="AR97" s="4" t="str">
        <f>VLOOKUP(AP97,参加チーム!$F$4:$H$40,3)</f>
        <v>豊野</v>
      </c>
      <c r="AS97" s="6"/>
      <c r="AT97" s="6"/>
      <c r="AU97" s="6"/>
      <c r="AV97" s="5"/>
      <c r="AX97" s="4" t="s">
        <v>139</v>
      </c>
      <c r="AY97" s="5"/>
      <c r="AZ97" s="4" t="str">
        <f>VLOOKUP(AX97,参加チーム!$F$4:$H$40,3)</f>
        <v>浅川</v>
      </c>
      <c r="BA97" s="6"/>
      <c r="BB97" s="6"/>
      <c r="BC97" s="6"/>
      <c r="BD97" s="5"/>
    </row>
    <row r="98" spans="9:56">
      <c r="I98" s="11"/>
      <c r="J98" s="11"/>
      <c r="K98" s="11"/>
      <c r="L98" s="11"/>
      <c r="M98" s="11"/>
      <c r="N98" s="11"/>
      <c r="O98" s="11"/>
      <c r="Q98" s="11"/>
      <c r="R98" s="11"/>
      <c r="S98" s="11"/>
      <c r="T98" s="11"/>
      <c r="U98" s="11"/>
      <c r="V98" s="11"/>
      <c r="W98" s="11"/>
      <c r="Y98" s="11"/>
      <c r="Z98" s="11"/>
      <c r="AA98" s="11"/>
      <c r="AB98" s="11"/>
      <c r="AC98" s="11"/>
      <c r="AD98" s="11"/>
      <c r="AE98" s="11"/>
      <c r="AG98" s="11"/>
      <c r="AH98" s="11"/>
      <c r="AI98" s="11"/>
      <c r="AJ98" s="11"/>
      <c r="AK98" s="11"/>
      <c r="AL98" s="11"/>
      <c r="AM98" s="11"/>
      <c r="AP98" s="11"/>
      <c r="AQ98" s="11"/>
      <c r="AR98" s="11"/>
      <c r="AS98" s="11"/>
      <c r="AT98" s="11"/>
      <c r="AU98" s="11"/>
      <c r="AV98" s="11"/>
      <c r="AX98" s="11"/>
      <c r="AY98" s="11"/>
      <c r="AZ98" s="11"/>
      <c r="BA98" s="11"/>
      <c r="BB98" s="11"/>
      <c r="BC98" s="11"/>
      <c r="BD98" s="11"/>
    </row>
  </sheetData>
  <mergeCells count="2">
    <mergeCell ref="A6:A12"/>
    <mergeCell ref="A13:A40"/>
  </mergeCells>
  <phoneticPr fontId="1"/>
  <pageMargins left="0.25" right="0.25" top="0.75" bottom="0.75" header="0.3" footer="0.3"/>
  <pageSetup paperSize="9" scale="66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BG96"/>
  <sheetViews>
    <sheetView topLeftCell="A10" workbookViewId="0">
      <selection activeCell="AL42" sqref="AL42"/>
    </sheetView>
  </sheetViews>
  <sheetFormatPr defaultRowHeight="13.5"/>
  <cols>
    <col min="1" max="86" width="2.375" customWidth="1"/>
  </cols>
  <sheetData>
    <row r="2" spans="1:56">
      <c r="C2" t="s">
        <v>115</v>
      </c>
    </row>
    <row r="4" spans="1:56">
      <c r="D4" t="s">
        <v>21</v>
      </c>
      <c r="G4" t="s">
        <v>98</v>
      </c>
      <c r="M4" s="4" t="s">
        <v>80</v>
      </c>
      <c r="N4" s="5"/>
      <c r="O4" s="4" t="str">
        <f>VLOOKUP(M4,参加チーム!$F$4:$J$100,3)</f>
        <v>NOZAWANA</v>
      </c>
      <c r="P4" s="6"/>
      <c r="Q4" s="6"/>
      <c r="R4" s="6"/>
      <c r="S4" s="5"/>
      <c r="AC4" s="4" t="s">
        <v>68</v>
      </c>
      <c r="AD4" s="5"/>
      <c r="AE4" s="4" t="str">
        <f>VLOOKUP(AC4,参加チーム!$F$4:$J$100,3)</f>
        <v>浅川</v>
      </c>
      <c r="AF4" s="6"/>
      <c r="AG4" s="6"/>
      <c r="AH4" s="6"/>
      <c r="AI4" s="5"/>
      <c r="AT4" s="4" t="s">
        <v>77</v>
      </c>
      <c r="AU4" s="5"/>
      <c r="AV4" s="4" t="str">
        <f>VLOOKUP(AT4,参加チーム!$F$4:$J$100,3)</f>
        <v>吉田</v>
      </c>
      <c r="AW4" s="6"/>
      <c r="AX4" s="6"/>
      <c r="AY4" s="6"/>
      <c r="AZ4" s="5"/>
    </row>
    <row r="6" spans="1:56">
      <c r="A6" s="93"/>
      <c r="I6" s="47"/>
      <c r="J6" s="47"/>
      <c r="K6" s="47"/>
      <c r="L6" s="47"/>
      <c r="M6" s="47"/>
      <c r="N6" s="47"/>
      <c r="O6" s="47"/>
      <c r="P6" s="47"/>
      <c r="Q6" s="47"/>
    </row>
    <row r="7" spans="1:56">
      <c r="A7" s="93"/>
      <c r="I7" s="47"/>
      <c r="J7" s="47"/>
      <c r="K7" s="47"/>
      <c r="L7" s="47"/>
      <c r="M7" s="47"/>
      <c r="N7" s="47"/>
      <c r="O7" s="47"/>
      <c r="P7" s="47"/>
      <c r="Q7" s="47"/>
    </row>
    <row r="8" spans="1:56">
      <c r="A8" s="93"/>
      <c r="I8" s="48" t="s">
        <v>62</v>
      </c>
      <c r="J8" s="49"/>
      <c r="K8" s="4" t="str">
        <f>VLOOKUP(I8,参加チーム!$F$4:$J$100,3)</f>
        <v>篠ノ井A</v>
      </c>
      <c r="L8" s="50"/>
      <c r="M8" s="50"/>
      <c r="N8" s="50"/>
      <c r="O8" s="49"/>
      <c r="P8" s="47"/>
      <c r="Q8" s="48" t="s">
        <v>65</v>
      </c>
      <c r="R8" s="5"/>
      <c r="S8" s="4" t="str">
        <f>VLOOKUP(Q8,参加チーム!$F$4:$J$100,3)</f>
        <v>中野</v>
      </c>
      <c r="T8" s="6"/>
      <c r="U8" s="6"/>
      <c r="V8" s="6"/>
      <c r="W8" s="5"/>
      <c r="Y8" s="4" t="s">
        <v>71</v>
      </c>
      <c r="Z8" s="5"/>
      <c r="AA8" s="4" t="str">
        <f>VLOOKUP(Y8,参加チーム!$F$4:$J$100,3)</f>
        <v>ｱﾝﾋﾞｼｬｽ</v>
      </c>
      <c r="AB8" s="6"/>
      <c r="AC8" s="6"/>
      <c r="AD8" s="6"/>
      <c r="AE8" s="5"/>
      <c r="AG8" s="4" t="s">
        <v>74</v>
      </c>
      <c r="AH8" s="5"/>
      <c r="AI8" s="4" t="str">
        <f>VLOOKUP(AG8,参加チーム!$F$4:$J$100,3)</f>
        <v>ﾌｪﾛｰｽﾞA</v>
      </c>
      <c r="AJ8" s="6"/>
      <c r="AK8" s="6"/>
      <c r="AL8" s="6"/>
      <c r="AM8" s="5"/>
      <c r="AP8" s="4" t="s">
        <v>78</v>
      </c>
      <c r="AQ8" s="5"/>
      <c r="AR8" s="4" t="str">
        <f>VLOOKUP(AP8,参加チーム!$F$4:$J$100,3)</f>
        <v>篠ノ井B</v>
      </c>
      <c r="AS8" s="6"/>
      <c r="AT8" s="6"/>
      <c r="AU8" s="6"/>
      <c r="AV8" s="5"/>
      <c r="AX8" s="4" t="s">
        <v>79</v>
      </c>
      <c r="AY8" s="5"/>
      <c r="AZ8" s="4" t="str">
        <f>VLOOKUP(AX8,参加チーム!$F$4:$J$100,3)</f>
        <v>ﾌｪﾛｰｽﾞC</v>
      </c>
      <c r="BA8" s="6"/>
      <c r="BB8" s="6"/>
      <c r="BC8" s="6"/>
      <c r="BD8" s="5"/>
    </row>
    <row r="9" spans="1:56">
      <c r="A9" s="93"/>
      <c r="I9" s="47"/>
      <c r="J9" s="47"/>
      <c r="K9" s="47"/>
      <c r="L9" s="47"/>
      <c r="M9" s="47"/>
      <c r="N9" s="47"/>
      <c r="O9" s="47"/>
      <c r="P9" s="47"/>
      <c r="Q9" s="47"/>
    </row>
    <row r="10" spans="1:56">
      <c r="A10" s="93"/>
      <c r="G10" t="s">
        <v>99</v>
      </c>
      <c r="I10" s="47"/>
      <c r="J10" s="47"/>
      <c r="K10" s="47"/>
      <c r="L10" s="47"/>
      <c r="M10" s="48" t="s">
        <v>80</v>
      </c>
      <c r="N10" s="49"/>
      <c r="O10" s="4" t="str">
        <f>VLOOKUP(M10,参加チーム!$F$4:$J$100,3)</f>
        <v>NOZAWANA</v>
      </c>
      <c r="P10" s="50"/>
      <c r="Q10" s="50"/>
      <c r="R10" s="6"/>
      <c r="S10" s="5"/>
      <c r="AC10" s="4" t="s">
        <v>62</v>
      </c>
      <c r="AD10" s="5"/>
      <c r="AE10" s="4" t="str">
        <f>VLOOKUP(AC10,参加チーム!$F$4:$J$100,3)</f>
        <v>篠ノ井A</v>
      </c>
      <c r="AF10" s="6"/>
      <c r="AG10" s="6"/>
      <c r="AH10" s="6"/>
      <c r="AI10" s="5"/>
      <c r="AT10" s="4" t="s">
        <v>65</v>
      </c>
      <c r="AU10" s="5"/>
      <c r="AV10" s="4" t="str">
        <f>VLOOKUP(AT10,参加チーム!$F$4:$J$100,3)</f>
        <v>中野</v>
      </c>
      <c r="AW10" s="6"/>
      <c r="AX10" s="6"/>
      <c r="AY10" s="6"/>
      <c r="AZ10" s="5"/>
    </row>
    <row r="11" spans="1:56">
      <c r="A11" s="93"/>
      <c r="I11" s="47"/>
      <c r="J11" s="47"/>
      <c r="K11" s="47"/>
      <c r="L11" s="47"/>
      <c r="M11" s="47"/>
      <c r="N11" s="47"/>
      <c r="O11" s="47"/>
      <c r="P11" s="47"/>
      <c r="Q11" s="47"/>
    </row>
    <row r="12" spans="1:56">
      <c r="A12" s="93"/>
      <c r="H12" s="47"/>
      <c r="I12" s="47"/>
      <c r="J12" s="47"/>
      <c r="K12" s="47"/>
      <c r="L12" s="47"/>
      <c r="M12" s="47"/>
      <c r="N12" s="47"/>
      <c r="O12" s="47"/>
      <c r="Q12" s="47"/>
    </row>
    <row r="13" spans="1:56">
      <c r="A13" s="94"/>
      <c r="I13" s="47"/>
      <c r="J13" s="47"/>
      <c r="K13" s="47"/>
      <c r="L13" s="47"/>
      <c r="M13" s="47"/>
      <c r="N13" s="47"/>
      <c r="O13" s="47"/>
      <c r="P13" s="47"/>
      <c r="Q13" s="47"/>
    </row>
    <row r="14" spans="1:56">
      <c r="A14" s="94"/>
      <c r="I14" s="48" t="s">
        <v>68</v>
      </c>
      <c r="J14" s="49"/>
      <c r="K14" s="4" t="str">
        <f>VLOOKUP(I14,参加チーム!$F$4:$J$100,3)</f>
        <v>浅川</v>
      </c>
      <c r="L14" s="50"/>
      <c r="M14" s="50"/>
      <c r="N14" s="50"/>
      <c r="O14" s="49"/>
      <c r="P14" s="47"/>
      <c r="Q14" s="48" t="s">
        <v>77</v>
      </c>
      <c r="R14" s="5"/>
      <c r="S14" s="4" t="str">
        <f>VLOOKUP(Q14,参加チーム!$F$4:$J$100,3)</f>
        <v>吉田</v>
      </c>
      <c r="T14" s="6"/>
      <c r="U14" s="6"/>
      <c r="V14" s="6"/>
      <c r="W14" s="5"/>
      <c r="Y14" s="4" t="s">
        <v>71</v>
      </c>
      <c r="Z14" s="5"/>
      <c r="AA14" s="4" t="str">
        <f>VLOOKUP(Y14,参加チーム!$F$4:$J$100,3)</f>
        <v>ｱﾝﾋﾞｼｬｽ</v>
      </c>
      <c r="AB14" s="6"/>
      <c r="AC14" s="6"/>
      <c r="AD14" s="6"/>
      <c r="AE14" s="5"/>
      <c r="AG14" s="4" t="s">
        <v>78</v>
      </c>
      <c r="AH14" s="5"/>
      <c r="AI14" s="4" t="str">
        <f>VLOOKUP(AG14,参加チーム!$F$4:$J$100,3)</f>
        <v>篠ノ井B</v>
      </c>
      <c r="AJ14" s="6"/>
      <c r="AK14" s="6"/>
      <c r="AL14" s="6"/>
      <c r="AM14" s="5"/>
      <c r="AP14" s="4" t="s">
        <v>74</v>
      </c>
      <c r="AQ14" s="5"/>
      <c r="AR14" s="4" t="str">
        <f>VLOOKUP(AP14,参加チーム!$F$4:$J$100,3)</f>
        <v>ﾌｪﾛｰｽﾞA</v>
      </c>
      <c r="AS14" s="6"/>
      <c r="AT14" s="6"/>
      <c r="AU14" s="6"/>
      <c r="AV14" s="5"/>
      <c r="AX14" s="4" t="s">
        <v>79</v>
      </c>
      <c r="AY14" s="5"/>
      <c r="AZ14" s="4" t="str">
        <f>VLOOKUP(AX14,参加チーム!$F$4:$J$100,3)</f>
        <v>ﾌｪﾛｰｽﾞC</v>
      </c>
      <c r="BA14" s="6"/>
      <c r="BB14" s="6"/>
      <c r="BC14" s="6"/>
      <c r="BD14" s="5"/>
    </row>
    <row r="15" spans="1:56">
      <c r="A15" s="94"/>
      <c r="I15" s="47"/>
      <c r="J15" s="47"/>
      <c r="K15" s="47"/>
      <c r="L15" s="47"/>
      <c r="M15" s="47"/>
      <c r="N15" s="47"/>
      <c r="O15" s="47"/>
      <c r="P15" s="47"/>
      <c r="Q15" s="47"/>
    </row>
    <row r="16" spans="1:56">
      <c r="A16" s="94"/>
      <c r="G16" t="s">
        <v>104</v>
      </c>
      <c r="H16" s="47"/>
      <c r="I16" s="47"/>
      <c r="J16" s="47"/>
      <c r="K16" s="47"/>
      <c r="L16" s="47"/>
      <c r="M16" s="48" t="s">
        <v>80</v>
      </c>
      <c r="N16" s="49"/>
      <c r="O16" s="4" t="str">
        <f>VLOOKUP(M16,参加チーム!$F$4:$J$100,3)</f>
        <v>NOZAWANA</v>
      </c>
      <c r="P16" s="50"/>
      <c r="Q16" s="50"/>
      <c r="R16" s="6"/>
      <c r="S16" s="5"/>
      <c r="AC16" s="4" t="s">
        <v>62</v>
      </c>
      <c r="AD16" s="5"/>
      <c r="AE16" s="4" t="str">
        <f>VLOOKUP(AC16,参加チーム!$F$4:$J$100,3)</f>
        <v>篠ノ井A</v>
      </c>
      <c r="AF16" s="6"/>
      <c r="AG16" s="6"/>
      <c r="AH16" s="6"/>
      <c r="AI16" s="5"/>
      <c r="AT16" s="4" t="s">
        <v>65</v>
      </c>
      <c r="AU16" s="5"/>
      <c r="AV16" s="4" t="str">
        <f>VLOOKUP(AT16,参加チーム!$F$4:$J$100,3)</f>
        <v>中野</v>
      </c>
      <c r="AW16" s="6"/>
      <c r="AX16" s="6"/>
      <c r="AY16" s="6"/>
      <c r="AZ16" s="5"/>
    </row>
    <row r="17" spans="1:59">
      <c r="A17" s="94"/>
      <c r="G17" s="43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1:59">
      <c r="A18" s="94"/>
      <c r="G18" s="43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59">
      <c r="A19" s="94"/>
      <c r="G19" s="43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1:59">
      <c r="A20" s="94"/>
      <c r="I20" s="48" t="s">
        <v>74</v>
      </c>
      <c r="J20" s="49"/>
      <c r="K20" s="4" t="str">
        <f>VLOOKUP(I20,参加チーム!$F$4:$J$100,3)</f>
        <v>ﾌｪﾛｰｽﾞA</v>
      </c>
      <c r="L20" s="50"/>
      <c r="M20" s="50"/>
      <c r="N20" s="50"/>
      <c r="O20" s="49"/>
      <c r="P20" s="47"/>
      <c r="Q20" s="48" t="s">
        <v>78</v>
      </c>
      <c r="R20" s="5"/>
      <c r="S20" s="4" t="str">
        <f>VLOOKUP(Q20,参加チーム!$F$4:$J$100,3)</f>
        <v>篠ノ井B</v>
      </c>
      <c r="T20" s="6"/>
      <c r="U20" s="6"/>
      <c r="V20" s="6"/>
      <c r="W20" s="5"/>
      <c r="Y20" s="4" t="s">
        <v>68</v>
      </c>
      <c r="Z20" s="5"/>
      <c r="AA20" s="4" t="str">
        <f>VLOOKUP(Y20,参加チーム!$F$4:$J$100,3)</f>
        <v>浅川</v>
      </c>
      <c r="AB20" s="6"/>
      <c r="AC20" s="6"/>
      <c r="AD20" s="6"/>
      <c r="AE20" s="5"/>
      <c r="AG20" s="4" t="s">
        <v>79</v>
      </c>
      <c r="AH20" s="5"/>
      <c r="AI20" s="4" t="str">
        <f>VLOOKUP(AG20,参加チーム!$F$4:$J$100,3)</f>
        <v>ﾌｪﾛｰｽﾞC</v>
      </c>
      <c r="AJ20" s="6"/>
      <c r="AK20" s="6"/>
      <c r="AL20" s="6"/>
      <c r="AM20" s="5"/>
      <c r="AP20" s="4" t="s">
        <v>71</v>
      </c>
      <c r="AQ20" s="5"/>
      <c r="AR20" s="4" t="str">
        <f>VLOOKUP(AP20,参加チーム!$F$4:$J$100,3)</f>
        <v>ｱﾝﾋﾞｼｬｽ</v>
      </c>
      <c r="AS20" s="6"/>
      <c r="AT20" s="6"/>
      <c r="AU20" s="6"/>
      <c r="AV20" s="5"/>
      <c r="AX20" s="4" t="s">
        <v>77</v>
      </c>
      <c r="AY20" s="5"/>
      <c r="AZ20" s="4" t="str">
        <f>VLOOKUP(AX20,参加チーム!$F$4:$J$100,3)</f>
        <v>吉田</v>
      </c>
      <c r="BA20" s="6"/>
      <c r="BB20" s="6"/>
      <c r="BC20" s="6"/>
      <c r="BD20" s="5"/>
    </row>
    <row r="21" spans="1:59">
      <c r="A21" s="94"/>
      <c r="I21" s="47"/>
      <c r="J21" s="47"/>
      <c r="K21" s="47"/>
      <c r="L21" s="47"/>
      <c r="M21" s="47"/>
      <c r="N21" s="47"/>
      <c r="O21" s="47"/>
      <c r="P21" s="47"/>
      <c r="Q21" s="47"/>
    </row>
    <row r="22" spans="1:59">
      <c r="A22" s="94"/>
      <c r="G22" t="s">
        <v>110</v>
      </c>
      <c r="I22" s="47"/>
      <c r="J22" s="47"/>
      <c r="K22" s="47"/>
      <c r="L22" s="47"/>
      <c r="M22" s="48" t="s">
        <v>80</v>
      </c>
      <c r="N22" s="49"/>
      <c r="O22" s="4" t="str">
        <f>VLOOKUP(M22,参加チーム!$F$4:$J$100,3)</f>
        <v>NOZAWANA</v>
      </c>
      <c r="P22" s="50"/>
      <c r="Q22" s="50"/>
      <c r="R22" s="6"/>
      <c r="S22" s="5"/>
      <c r="AC22" s="4" t="s">
        <v>62</v>
      </c>
      <c r="AD22" s="5"/>
      <c r="AE22" s="4" t="str">
        <f>VLOOKUP(AC22,参加チーム!$F$4:$J$100,3)</f>
        <v>篠ノ井A</v>
      </c>
      <c r="AF22" s="6"/>
      <c r="AG22" s="6"/>
      <c r="AH22" s="6"/>
      <c r="AI22" s="5"/>
      <c r="AT22" s="4" t="s">
        <v>65</v>
      </c>
      <c r="AU22" s="5"/>
      <c r="AV22" s="4" t="str">
        <f>VLOOKUP(AT22,参加チーム!$F$4:$J$100,3)</f>
        <v>中野</v>
      </c>
      <c r="AW22" s="6"/>
      <c r="AX22" s="6"/>
      <c r="AY22" s="6"/>
      <c r="AZ22" s="5"/>
    </row>
    <row r="23" spans="1:59">
      <c r="A23" s="94"/>
      <c r="I23" s="47"/>
      <c r="J23" s="47"/>
      <c r="K23" s="47"/>
      <c r="L23" s="47"/>
      <c r="M23" s="47"/>
      <c r="N23" s="47"/>
      <c r="O23" s="47"/>
      <c r="P23" s="47"/>
      <c r="Q23" s="47"/>
    </row>
    <row r="24" spans="1:59">
      <c r="A24" s="94"/>
      <c r="I24" s="47"/>
      <c r="J24" s="47"/>
      <c r="K24" s="47"/>
      <c r="L24" s="47"/>
      <c r="M24" s="47"/>
      <c r="N24" s="47"/>
      <c r="O24" s="47"/>
      <c r="P24" s="47"/>
      <c r="Q24" s="47"/>
    </row>
    <row r="25" spans="1:59">
      <c r="A25" s="94"/>
      <c r="I25" s="47"/>
      <c r="J25" s="47"/>
      <c r="K25" s="47"/>
      <c r="L25" s="47"/>
      <c r="M25" s="47"/>
      <c r="N25" s="47"/>
      <c r="O25" s="47"/>
      <c r="P25" s="47"/>
      <c r="Q25" s="47"/>
    </row>
    <row r="26" spans="1:59">
      <c r="A26" s="94"/>
      <c r="I26" s="48" t="s">
        <v>79</v>
      </c>
      <c r="J26" s="49"/>
      <c r="K26" s="4" t="str">
        <f>VLOOKUP(I26,参加チーム!$F$4:$J$100,3)</f>
        <v>ﾌｪﾛｰｽﾞC</v>
      </c>
      <c r="L26" s="50"/>
      <c r="M26" s="50"/>
      <c r="N26" s="50"/>
      <c r="O26" s="49"/>
      <c r="P26" s="47"/>
      <c r="Q26" s="48" t="s">
        <v>71</v>
      </c>
      <c r="R26" s="5"/>
      <c r="S26" s="4" t="str">
        <f>VLOOKUP(Q26,参加チーム!$F$4:$J$100,3)</f>
        <v>ｱﾝﾋﾞｼｬｽ</v>
      </c>
      <c r="T26" s="6"/>
      <c r="U26" s="6"/>
      <c r="V26" s="6"/>
      <c r="W26" s="5"/>
      <c r="Y26" s="4" t="s">
        <v>74</v>
      </c>
      <c r="Z26" s="5"/>
      <c r="AA26" s="4" t="str">
        <f>VLOOKUP(Y26,参加チーム!$F$4:$J$100,3)</f>
        <v>ﾌｪﾛｰｽﾞA</v>
      </c>
      <c r="AB26" s="6"/>
      <c r="AC26" s="6"/>
      <c r="AD26" s="6"/>
      <c r="AE26" s="5"/>
      <c r="AG26" s="4" t="s">
        <v>77</v>
      </c>
      <c r="AH26" s="5"/>
      <c r="AI26" s="4" t="str">
        <f>VLOOKUP(AG26,参加チーム!$F$4:$J$100,3)</f>
        <v>吉田</v>
      </c>
      <c r="AJ26" s="6"/>
      <c r="AK26" s="6"/>
      <c r="AL26" s="6"/>
      <c r="AM26" s="5"/>
      <c r="AP26" s="4" t="s">
        <v>68</v>
      </c>
      <c r="AQ26" s="5"/>
      <c r="AR26" s="4" t="str">
        <f>VLOOKUP(AP26,参加チーム!$F$4:$J$100,3)</f>
        <v>浅川</v>
      </c>
      <c r="AS26" s="6"/>
      <c r="AT26" s="6"/>
      <c r="AU26" s="6"/>
      <c r="AV26" s="5"/>
      <c r="AX26" s="4" t="s">
        <v>78</v>
      </c>
      <c r="AY26" s="5"/>
      <c r="AZ26" s="4" t="str">
        <f>VLOOKUP(AX26,参加チーム!$F$4:$J$100,3)</f>
        <v>篠ノ井B</v>
      </c>
      <c r="BA26" s="6"/>
      <c r="BB26" s="6"/>
      <c r="BC26" s="6"/>
      <c r="BD26" s="5"/>
    </row>
    <row r="27" spans="1:59" ht="14.25" thickBot="1">
      <c r="A27" s="94"/>
      <c r="C27" s="16"/>
      <c r="D27" s="16"/>
      <c r="E27" s="16"/>
      <c r="F27" s="16"/>
      <c r="G27" s="16"/>
      <c r="H27" s="16"/>
      <c r="I27" s="51"/>
      <c r="J27" s="51"/>
      <c r="K27" s="51"/>
      <c r="L27" s="51"/>
      <c r="M27" s="51"/>
      <c r="N27" s="51"/>
      <c r="O27" s="51"/>
      <c r="P27" s="51"/>
      <c r="Q27" s="51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</row>
    <row r="28" spans="1:59">
      <c r="A28" s="94"/>
      <c r="I28" s="47"/>
      <c r="J28" s="47"/>
      <c r="K28" s="47"/>
      <c r="L28" s="47"/>
      <c r="M28" s="47"/>
      <c r="N28" s="47"/>
      <c r="O28" s="47"/>
      <c r="P28" s="47"/>
      <c r="Q28" s="47"/>
    </row>
    <row r="29" spans="1:59">
      <c r="A29" s="94"/>
      <c r="D29" t="s">
        <v>22</v>
      </c>
      <c r="G29" t="s">
        <v>98</v>
      </c>
      <c r="I29" s="47"/>
      <c r="J29" s="48" t="s">
        <v>82</v>
      </c>
      <c r="K29" s="49"/>
      <c r="L29" s="4" t="str">
        <f>VLOOKUP(J29,参加チーム!$F$4:$J$100,3)</f>
        <v>小布施</v>
      </c>
      <c r="M29" s="50"/>
      <c r="N29" s="50"/>
      <c r="O29" s="50"/>
      <c r="P29" s="49"/>
      <c r="Q29" s="47"/>
      <c r="T29" s="4" t="s">
        <v>63</v>
      </c>
      <c r="U29" s="5"/>
      <c r="V29" s="4" t="str">
        <f>VLOOKUP(T29,参加チーム!$F$4:$J$100,3)</f>
        <v>昭和</v>
      </c>
      <c r="W29" s="6"/>
      <c r="X29" s="6"/>
      <c r="Y29" s="6"/>
      <c r="Z29" s="5"/>
    </row>
    <row r="30" spans="1:59">
      <c r="A30" s="94"/>
      <c r="I30" s="47"/>
      <c r="J30" s="47"/>
      <c r="K30" s="47"/>
      <c r="L30" s="47"/>
      <c r="M30" s="47"/>
      <c r="N30" s="47"/>
      <c r="O30" s="47"/>
      <c r="P30" s="47"/>
      <c r="Q30" s="47"/>
    </row>
    <row r="31" spans="1:59">
      <c r="A31" s="94"/>
      <c r="I31" s="47"/>
      <c r="J31" s="47"/>
      <c r="K31" s="47"/>
      <c r="L31" s="47"/>
      <c r="M31" s="47"/>
      <c r="N31" s="47"/>
      <c r="O31" s="47"/>
      <c r="P31" s="47"/>
      <c r="Q31" s="47"/>
    </row>
    <row r="32" spans="1:59">
      <c r="A32" s="94"/>
      <c r="I32" s="48" t="s">
        <v>75</v>
      </c>
      <c r="J32" s="49"/>
      <c r="K32" s="4" t="str">
        <f>VLOOKUP(I32,参加チーム!$F$4:$J$100,3)</f>
        <v>裾花</v>
      </c>
      <c r="L32" s="50"/>
      <c r="M32" s="50"/>
      <c r="N32" s="50"/>
      <c r="O32" s="49"/>
      <c r="P32" s="47"/>
      <c r="Q32" s="47"/>
      <c r="U32" s="4" t="s">
        <v>66</v>
      </c>
      <c r="V32" s="5"/>
      <c r="W32" s="4" t="str">
        <f>VLOOKUP(U32,参加チーム!$F$4:$J$100,3)</f>
        <v>徳間</v>
      </c>
      <c r="X32" s="6"/>
      <c r="Y32" s="6"/>
      <c r="Z32" s="6"/>
      <c r="AA32" s="5"/>
    </row>
    <row r="33" spans="1:27">
      <c r="A33" s="94"/>
      <c r="I33" s="47"/>
      <c r="J33" s="47"/>
      <c r="K33" s="47"/>
      <c r="L33" s="47"/>
      <c r="M33" s="47"/>
      <c r="N33" s="47"/>
      <c r="O33" s="47"/>
      <c r="P33" s="47"/>
      <c r="Q33" s="47"/>
    </row>
    <row r="34" spans="1:27">
      <c r="A34" s="94"/>
      <c r="I34" s="47"/>
      <c r="J34" s="47"/>
      <c r="K34" s="47"/>
      <c r="L34" s="47"/>
      <c r="M34" s="47"/>
      <c r="N34" s="47"/>
      <c r="O34" s="47"/>
      <c r="P34" s="47"/>
      <c r="Q34" s="47"/>
    </row>
    <row r="35" spans="1:27">
      <c r="A35" s="94"/>
      <c r="I35" s="47"/>
      <c r="J35" s="48" t="s">
        <v>72</v>
      </c>
      <c r="K35" s="49"/>
      <c r="L35" s="4" t="str">
        <f>VLOOKUP(J35,参加チーム!$F$4:$J$100,3)</f>
        <v>ｴﾚﾝｼｱ</v>
      </c>
      <c r="M35" s="50"/>
      <c r="N35" s="50"/>
      <c r="O35" s="50"/>
      <c r="P35" s="49"/>
      <c r="Q35" s="47"/>
      <c r="T35" s="4" t="s">
        <v>69</v>
      </c>
      <c r="U35" s="5"/>
      <c r="V35" s="4" t="str">
        <f>VLOOKUP(T35,参加チーム!$F$4:$J$100,3)</f>
        <v>ﾌｪﾛｰｽﾞB</v>
      </c>
      <c r="W35" s="6"/>
      <c r="X35" s="6"/>
      <c r="Y35" s="6"/>
      <c r="Z35" s="5"/>
    </row>
    <row r="36" spans="1:27">
      <c r="A36" s="94"/>
      <c r="I36" s="47"/>
      <c r="J36" s="47"/>
      <c r="K36" s="47"/>
      <c r="L36" s="47"/>
      <c r="M36" s="47"/>
      <c r="N36" s="47"/>
      <c r="O36" s="47"/>
      <c r="P36" s="47"/>
      <c r="Q36" s="47"/>
    </row>
    <row r="37" spans="1:27">
      <c r="A37" s="94"/>
      <c r="G37" t="s">
        <v>99</v>
      </c>
      <c r="I37" s="47"/>
      <c r="J37" s="48" t="s">
        <v>82</v>
      </c>
      <c r="K37" s="49"/>
      <c r="L37" s="4" t="str">
        <f>VLOOKUP(J37,参加チーム!$F$4:$J$100,3)</f>
        <v>小布施</v>
      </c>
      <c r="M37" s="50"/>
      <c r="N37" s="50"/>
      <c r="O37" s="50"/>
      <c r="P37" s="49"/>
      <c r="Q37" s="47"/>
      <c r="T37" s="4" t="s">
        <v>63</v>
      </c>
      <c r="U37" s="5"/>
      <c r="V37" s="4" t="str">
        <f>VLOOKUP(T37,参加チーム!$F$4:$J$100,3)</f>
        <v>昭和</v>
      </c>
      <c r="W37" s="6"/>
      <c r="X37" s="6"/>
      <c r="Y37" s="6"/>
      <c r="Z37" s="5"/>
    </row>
    <row r="38" spans="1:27">
      <c r="A38" s="94"/>
      <c r="I38" s="47"/>
      <c r="J38" s="47"/>
      <c r="K38" s="47"/>
      <c r="L38" s="47"/>
      <c r="M38" s="47"/>
      <c r="N38" s="47"/>
      <c r="O38" s="47"/>
      <c r="P38" s="47"/>
      <c r="Q38" s="47"/>
    </row>
    <row r="39" spans="1:27">
      <c r="A39" s="94"/>
      <c r="I39" s="47"/>
      <c r="J39" s="47"/>
      <c r="K39" s="47"/>
      <c r="L39" s="47"/>
      <c r="M39" s="47"/>
      <c r="N39" s="47"/>
      <c r="O39" s="47"/>
      <c r="P39" s="47"/>
      <c r="Q39" s="47"/>
    </row>
    <row r="40" spans="1:27">
      <c r="A40" s="95"/>
      <c r="I40" s="48" t="s">
        <v>75</v>
      </c>
      <c r="J40" s="49"/>
      <c r="K40" s="4" t="str">
        <f>VLOOKUP(I40,参加チーム!$F$4:$J$100,3)</f>
        <v>裾花</v>
      </c>
      <c r="L40" s="50"/>
      <c r="M40" s="50"/>
      <c r="N40" s="50"/>
      <c r="O40" s="49"/>
      <c r="P40" s="47"/>
      <c r="Q40" s="47"/>
      <c r="U40" s="4" t="s">
        <v>66</v>
      </c>
      <c r="V40" s="5"/>
      <c r="W40" s="4" t="str">
        <f>VLOOKUP(U40,参加チーム!$F$4:$J$100,3)</f>
        <v>徳間</v>
      </c>
      <c r="X40" s="6"/>
      <c r="Y40" s="6"/>
      <c r="Z40" s="6"/>
      <c r="AA40" s="5"/>
    </row>
    <row r="41" spans="1:27">
      <c r="A41" s="43"/>
      <c r="I41" s="47"/>
      <c r="J41" s="47"/>
      <c r="K41" s="47"/>
      <c r="L41" s="47"/>
      <c r="M41" s="47"/>
      <c r="N41" s="47"/>
      <c r="O41" s="47"/>
      <c r="P41" s="47"/>
      <c r="Q41" s="47"/>
    </row>
    <row r="42" spans="1:27">
      <c r="A42" s="43"/>
      <c r="I42" s="47"/>
      <c r="J42" s="47"/>
      <c r="K42" s="47"/>
      <c r="L42" s="47"/>
      <c r="M42" s="47"/>
      <c r="N42" s="47"/>
      <c r="O42" s="47"/>
      <c r="P42" s="47"/>
      <c r="Q42" s="47"/>
    </row>
    <row r="43" spans="1:27">
      <c r="A43" s="43"/>
      <c r="I43" s="47"/>
      <c r="J43" s="48" t="s">
        <v>72</v>
      </c>
      <c r="K43" s="49"/>
      <c r="L43" s="4" t="str">
        <f>VLOOKUP(J43,参加チーム!$F$4:$J$100,3)</f>
        <v>ｴﾚﾝｼｱ</v>
      </c>
      <c r="M43" s="50"/>
      <c r="N43" s="50"/>
      <c r="O43" s="50"/>
      <c r="P43" s="49"/>
      <c r="Q43" s="47"/>
      <c r="T43" s="4" t="s">
        <v>69</v>
      </c>
      <c r="U43" s="5"/>
      <c r="V43" s="4" t="str">
        <f>VLOOKUP(T43,参加チーム!$F$4:$J$100,3)</f>
        <v>ﾌｪﾛｰｽﾞB</v>
      </c>
      <c r="W43" s="6"/>
      <c r="X43" s="6"/>
      <c r="Y43" s="6"/>
      <c r="Z43" s="5"/>
    </row>
    <row r="44" spans="1:27">
      <c r="A44" s="43"/>
      <c r="I44" s="47"/>
      <c r="J44" s="47"/>
      <c r="K44" s="47"/>
      <c r="L44" s="47"/>
      <c r="M44" s="47"/>
      <c r="N44" s="47"/>
      <c r="O44" s="47"/>
      <c r="P44" s="47"/>
      <c r="Q44" s="47"/>
    </row>
    <row r="45" spans="1:27">
      <c r="A45" s="43"/>
      <c r="G45" t="s">
        <v>104</v>
      </c>
      <c r="I45" s="47"/>
      <c r="J45" s="48" t="s">
        <v>82</v>
      </c>
      <c r="K45" s="49"/>
      <c r="L45" s="4" t="str">
        <f>VLOOKUP(J45,参加チーム!$F$4:$J$100,3)</f>
        <v>小布施</v>
      </c>
      <c r="M45" s="50"/>
      <c r="N45" s="50"/>
      <c r="O45" s="50"/>
      <c r="P45" s="49"/>
      <c r="Q45" s="47"/>
      <c r="T45" s="4" t="s">
        <v>63</v>
      </c>
      <c r="U45" s="5"/>
      <c r="V45" s="4" t="str">
        <f>VLOOKUP(T45,参加チーム!$F$4:$J$100,3)</f>
        <v>昭和</v>
      </c>
      <c r="W45" s="6"/>
      <c r="X45" s="6"/>
      <c r="Y45" s="6"/>
      <c r="Z45" s="5"/>
    </row>
    <row r="46" spans="1:27">
      <c r="A46" s="43"/>
      <c r="I46" s="47"/>
      <c r="J46" s="47"/>
      <c r="K46" s="47"/>
      <c r="L46" s="47"/>
      <c r="M46" s="47"/>
      <c r="N46" s="47"/>
      <c r="O46" s="47"/>
      <c r="P46" s="47"/>
      <c r="Q46" s="47"/>
    </row>
    <row r="47" spans="1:27">
      <c r="A47" s="43"/>
      <c r="I47" s="47"/>
      <c r="J47" s="47"/>
      <c r="K47" s="47"/>
      <c r="L47" s="47"/>
      <c r="M47" s="47"/>
      <c r="N47" s="47"/>
      <c r="O47" s="47"/>
      <c r="P47" s="47"/>
      <c r="Q47" s="47"/>
    </row>
    <row r="48" spans="1:27">
      <c r="A48" s="43"/>
      <c r="I48" s="48" t="s">
        <v>75</v>
      </c>
      <c r="J48" s="49"/>
      <c r="K48" s="4" t="str">
        <f>VLOOKUP(I48,参加チーム!$F$4:$J$100,3)</f>
        <v>裾花</v>
      </c>
      <c r="L48" s="50"/>
      <c r="M48" s="50"/>
      <c r="N48" s="50"/>
      <c r="O48" s="49"/>
      <c r="P48" s="47"/>
      <c r="Q48" s="47"/>
      <c r="U48" s="4" t="s">
        <v>66</v>
      </c>
      <c r="V48" s="5"/>
      <c r="W48" s="4" t="str">
        <f>VLOOKUP(U48,参加チーム!$F$4:$J$100,3)</f>
        <v>徳間</v>
      </c>
      <c r="X48" s="6"/>
      <c r="Y48" s="6"/>
      <c r="Z48" s="6"/>
      <c r="AA48" s="5"/>
    </row>
    <row r="49" spans="1:58">
      <c r="A49" s="43"/>
      <c r="I49" s="47"/>
      <c r="J49" s="47"/>
      <c r="K49" s="47"/>
      <c r="L49" s="47"/>
      <c r="M49" s="47"/>
      <c r="N49" s="47"/>
      <c r="O49" s="47"/>
      <c r="P49" s="47"/>
      <c r="Q49" s="47"/>
    </row>
    <row r="50" spans="1:58">
      <c r="A50" s="43"/>
      <c r="I50" s="47"/>
      <c r="J50" s="47"/>
      <c r="K50" s="47"/>
      <c r="L50" s="47"/>
      <c r="M50" s="47"/>
      <c r="N50" s="47"/>
      <c r="O50" s="47"/>
      <c r="P50" s="47"/>
      <c r="Q50" s="47"/>
    </row>
    <row r="51" spans="1:58">
      <c r="A51" s="43"/>
      <c r="I51" s="47"/>
      <c r="J51" s="48" t="s">
        <v>72</v>
      </c>
      <c r="K51" s="49"/>
      <c r="L51" s="4" t="str">
        <f>VLOOKUP(J51,参加チーム!$F$4:$J$100,3)</f>
        <v>ｴﾚﾝｼｱ</v>
      </c>
      <c r="M51" s="50"/>
      <c r="N51" s="50"/>
      <c r="O51" s="50"/>
      <c r="P51" s="49"/>
      <c r="Q51" s="47"/>
      <c r="T51" s="4" t="s">
        <v>69</v>
      </c>
      <c r="U51" s="5"/>
      <c r="V51" s="4" t="str">
        <f>VLOOKUP(T51,参加チーム!$F$4:$J$100,3)</f>
        <v>ﾌｪﾛｰｽﾞB</v>
      </c>
      <c r="W51" s="6"/>
      <c r="X51" s="6"/>
      <c r="Y51" s="6"/>
      <c r="Z51" s="5"/>
      <c r="AJ51" s="11"/>
      <c r="AK51" s="11"/>
      <c r="AL51" s="11"/>
      <c r="AM51" s="11"/>
      <c r="AP51" s="11"/>
      <c r="AQ51" s="11"/>
      <c r="AR51" s="11"/>
      <c r="AS51" s="11"/>
      <c r="AT51" s="11"/>
      <c r="AU51" s="11"/>
      <c r="AV51" s="11"/>
      <c r="AX51" s="11"/>
      <c r="AY51" s="11"/>
      <c r="AZ51" s="11"/>
      <c r="BA51" s="11"/>
      <c r="BB51" s="11"/>
      <c r="BC51" s="11"/>
      <c r="BD51" s="11"/>
    </row>
    <row r="52" spans="1:58">
      <c r="A52" s="43"/>
      <c r="I52" s="47"/>
      <c r="J52" s="53"/>
      <c r="K52" s="53"/>
      <c r="L52" s="53"/>
      <c r="M52" s="53"/>
      <c r="N52" s="53"/>
      <c r="O52" s="53"/>
      <c r="P52" s="53"/>
      <c r="Q52" s="47"/>
      <c r="T52" s="11"/>
      <c r="U52" s="11"/>
      <c r="V52" s="11"/>
      <c r="W52" s="11"/>
      <c r="X52" s="11"/>
      <c r="Y52" s="11"/>
      <c r="Z52" s="11"/>
      <c r="AJ52" s="11"/>
      <c r="AK52" s="11"/>
      <c r="AL52" s="11"/>
      <c r="AM52" s="11"/>
      <c r="AP52" s="11"/>
      <c r="AQ52" s="11"/>
      <c r="AR52" s="11"/>
      <c r="AS52" s="11"/>
      <c r="AT52" s="11"/>
      <c r="AU52" s="11"/>
      <c r="AV52" s="11"/>
      <c r="AX52" s="11"/>
      <c r="AY52" s="11"/>
      <c r="AZ52" s="11"/>
      <c r="BA52" s="11"/>
      <c r="BB52" s="11"/>
      <c r="BC52" s="11"/>
      <c r="BD52" s="11"/>
    </row>
    <row r="53" spans="1:58">
      <c r="A53" s="43"/>
      <c r="G53" t="s">
        <v>132</v>
      </c>
      <c r="I53" s="47"/>
      <c r="J53" s="47"/>
      <c r="K53" s="47"/>
      <c r="L53" s="47"/>
      <c r="M53" s="47"/>
      <c r="N53" s="47"/>
      <c r="O53" s="47"/>
      <c r="P53" s="47"/>
      <c r="Q53" s="47"/>
      <c r="AP53" s="11"/>
      <c r="AQ53" s="11"/>
      <c r="AR53" s="11"/>
      <c r="AS53" s="11"/>
      <c r="AT53" s="11"/>
      <c r="AU53" s="11"/>
      <c r="AV53" s="11"/>
      <c r="AX53" s="11"/>
      <c r="AY53" s="11"/>
      <c r="AZ53" s="11"/>
      <c r="BA53" s="11"/>
      <c r="BB53" s="11"/>
      <c r="BC53" s="11"/>
      <c r="BD53" s="11"/>
    </row>
    <row r="54" spans="1:58">
      <c r="A54" s="43"/>
      <c r="I54" s="47"/>
      <c r="J54" s="47"/>
      <c r="K54" s="47"/>
      <c r="L54" s="47"/>
      <c r="M54" s="48" t="s">
        <v>127</v>
      </c>
      <c r="N54" s="49"/>
      <c r="O54" s="4"/>
      <c r="P54" s="50"/>
      <c r="Q54" s="50"/>
      <c r="R54" s="6"/>
      <c r="S54" s="5"/>
      <c r="AC54" s="4" t="s">
        <v>130</v>
      </c>
      <c r="AD54" s="5"/>
      <c r="AE54" s="4"/>
      <c r="AF54" s="6"/>
      <c r="AG54" s="6"/>
      <c r="AH54" s="6"/>
      <c r="AI54" s="5"/>
      <c r="AP54" s="11"/>
      <c r="AQ54" s="11"/>
      <c r="AR54" s="11"/>
      <c r="AS54" s="11"/>
      <c r="AT54" s="11"/>
      <c r="AU54" s="11"/>
      <c r="AV54" s="11"/>
      <c r="AX54" s="11"/>
      <c r="AY54" s="11"/>
      <c r="AZ54" s="11"/>
      <c r="BA54" s="11"/>
      <c r="BB54" s="11"/>
      <c r="BC54" s="11"/>
      <c r="BD54" s="11"/>
    </row>
    <row r="55" spans="1:58">
      <c r="A55" s="43"/>
      <c r="I55" s="47"/>
      <c r="J55" s="47"/>
      <c r="K55" s="47"/>
      <c r="L55" s="47"/>
      <c r="M55" s="47"/>
      <c r="N55" s="47"/>
      <c r="O55" s="47"/>
      <c r="P55" s="47"/>
      <c r="Q55" s="47"/>
      <c r="AP55" s="11"/>
      <c r="AQ55" s="11"/>
      <c r="AR55" s="11"/>
      <c r="AS55" s="11"/>
      <c r="AT55" s="11"/>
      <c r="AU55" s="11"/>
      <c r="AV55" s="11"/>
      <c r="AX55" s="11"/>
      <c r="AY55" s="11"/>
      <c r="AZ55" s="11"/>
      <c r="BA55" s="11"/>
      <c r="BB55" s="11"/>
      <c r="BC55" s="11"/>
      <c r="BD55" s="11"/>
    </row>
    <row r="56" spans="1:58">
      <c r="A56" s="43"/>
      <c r="I56" s="47"/>
      <c r="J56" s="47"/>
      <c r="K56" s="47"/>
      <c r="L56" s="47"/>
      <c r="M56" s="47"/>
      <c r="N56" s="47"/>
      <c r="O56" s="47"/>
      <c r="P56" s="47"/>
      <c r="Q56" s="47"/>
      <c r="AP56" s="11"/>
      <c r="AQ56" s="11"/>
      <c r="AR56" s="11"/>
      <c r="AS56" s="11"/>
      <c r="AT56" s="11"/>
      <c r="AU56" s="11"/>
      <c r="AV56" s="11"/>
      <c r="AX56" s="11"/>
      <c r="AY56" s="11"/>
      <c r="AZ56" s="11"/>
      <c r="BA56" s="11"/>
      <c r="BB56" s="11"/>
      <c r="BC56" s="11"/>
      <c r="BD56" s="11"/>
    </row>
    <row r="57" spans="1:58">
      <c r="A57" s="43"/>
      <c r="I57" s="47"/>
      <c r="J57" s="47"/>
      <c r="K57" s="47"/>
      <c r="L57" s="47"/>
      <c r="M57" s="47"/>
      <c r="N57" s="47"/>
      <c r="O57" s="47"/>
      <c r="P57" s="47"/>
      <c r="Q57" s="47"/>
      <c r="AP57" s="11"/>
      <c r="AQ57" s="11"/>
      <c r="AR57" s="11"/>
      <c r="AS57" s="11"/>
      <c r="AT57" s="11"/>
      <c r="AU57" s="11"/>
      <c r="AV57" s="11"/>
      <c r="AX57" s="11"/>
      <c r="AY57" s="11"/>
      <c r="AZ57" s="11"/>
      <c r="BA57" s="11"/>
      <c r="BB57" s="11"/>
      <c r="BC57" s="11"/>
      <c r="BD57" s="11"/>
    </row>
    <row r="58" spans="1:58">
      <c r="A58" s="43"/>
      <c r="I58" s="48" t="s">
        <v>128</v>
      </c>
      <c r="J58" s="49"/>
      <c r="K58" s="4"/>
      <c r="L58" s="50"/>
      <c r="M58" s="50"/>
      <c r="N58" s="50"/>
      <c r="O58" s="49"/>
      <c r="P58" s="47"/>
      <c r="Q58" s="48" t="s">
        <v>129</v>
      </c>
      <c r="R58" s="5"/>
      <c r="S58" s="4"/>
      <c r="T58" s="6"/>
      <c r="U58" s="6"/>
      <c r="V58" s="6"/>
      <c r="W58" s="5"/>
      <c r="Y58" s="4" t="s">
        <v>131</v>
      </c>
      <c r="Z58" s="5"/>
      <c r="AA58" s="4"/>
      <c r="AB58" s="6"/>
      <c r="AC58" s="6"/>
      <c r="AD58" s="6"/>
      <c r="AE58" s="5"/>
      <c r="AG58" s="4" t="s">
        <v>131</v>
      </c>
      <c r="AH58" s="5"/>
      <c r="AI58" s="4"/>
      <c r="AJ58" s="6"/>
      <c r="AK58" s="6"/>
      <c r="AL58" s="6"/>
      <c r="AM58" s="5"/>
      <c r="AP58" s="11"/>
      <c r="AQ58" s="11"/>
      <c r="AR58" s="11"/>
      <c r="AS58" s="11"/>
      <c r="AT58" s="11"/>
      <c r="AU58" s="11"/>
      <c r="AV58" s="11"/>
      <c r="AX58" s="11"/>
      <c r="AY58" s="11"/>
      <c r="AZ58" s="11"/>
      <c r="BA58" s="11"/>
      <c r="BB58" s="11"/>
      <c r="BC58" s="11"/>
      <c r="BD58" s="11"/>
    </row>
    <row r="59" spans="1:58" ht="14.25" thickBot="1">
      <c r="A59" s="43"/>
      <c r="C59" s="16"/>
      <c r="D59" s="16"/>
      <c r="E59" s="16"/>
      <c r="F59" s="16"/>
      <c r="G59" s="16"/>
      <c r="H59" s="16"/>
      <c r="I59" s="51"/>
      <c r="J59" s="51"/>
      <c r="K59" s="51"/>
      <c r="L59" s="51"/>
      <c r="M59" s="51"/>
      <c r="N59" s="51"/>
      <c r="O59" s="51"/>
      <c r="P59" s="51"/>
      <c r="Q59" s="51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</row>
    <row r="60" spans="1:58">
      <c r="A60" s="43"/>
      <c r="I60" s="47"/>
      <c r="J60" s="47"/>
      <c r="K60" s="47"/>
      <c r="L60" s="47"/>
      <c r="M60" s="47"/>
      <c r="N60" s="47"/>
      <c r="O60" s="47"/>
      <c r="P60" s="47"/>
      <c r="Q60" s="47"/>
    </row>
    <row r="61" spans="1:58">
      <c r="A61" s="43"/>
      <c r="D61" t="s">
        <v>23</v>
      </c>
      <c r="G61" t="s">
        <v>98</v>
      </c>
      <c r="I61" s="47"/>
      <c r="J61" s="48" t="s">
        <v>84</v>
      </c>
      <c r="K61" s="49"/>
      <c r="L61" s="4" t="str">
        <f>VLOOKUP(J61,参加チーム!$F$4:$J$100,3)</f>
        <v>高山</v>
      </c>
      <c r="M61" s="50"/>
      <c r="N61" s="50"/>
      <c r="O61" s="50"/>
      <c r="P61" s="49"/>
      <c r="Q61" s="47"/>
      <c r="T61" s="4" t="s">
        <v>64</v>
      </c>
      <c r="U61" s="5"/>
      <c r="V61" s="4" t="str">
        <f>VLOOKUP(T61,参加チーム!$F$4:$J$100,3)</f>
        <v>須坂</v>
      </c>
      <c r="W61" s="6"/>
      <c r="X61" s="6"/>
      <c r="Y61" s="6"/>
      <c r="Z61" s="5"/>
    </row>
    <row r="62" spans="1:58">
      <c r="I62" s="47"/>
      <c r="J62" s="47"/>
      <c r="K62" s="47"/>
      <c r="L62" s="47"/>
      <c r="M62" s="47"/>
      <c r="N62" s="47"/>
      <c r="O62" s="47"/>
      <c r="P62" s="47"/>
      <c r="Q62" s="47"/>
    </row>
    <row r="63" spans="1:58">
      <c r="I63" s="47"/>
      <c r="J63" s="47"/>
      <c r="K63" s="47"/>
      <c r="L63" s="47"/>
      <c r="M63" s="47"/>
      <c r="N63" s="47"/>
      <c r="O63" s="47"/>
      <c r="P63" s="47"/>
      <c r="Q63" s="47"/>
    </row>
    <row r="64" spans="1:58">
      <c r="I64" s="48" t="s">
        <v>76</v>
      </c>
      <c r="J64" s="49"/>
      <c r="K64" s="4" t="str">
        <f>VLOOKUP(I64,参加チーム!$F$4:$J$100,3)</f>
        <v>芹田</v>
      </c>
      <c r="L64" s="50"/>
      <c r="M64" s="50"/>
      <c r="N64" s="50"/>
      <c r="O64" s="49"/>
      <c r="P64" s="47"/>
      <c r="Q64" s="47"/>
      <c r="U64" s="4" t="s">
        <v>67</v>
      </c>
      <c r="V64" s="5"/>
      <c r="W64" s="4" t="str">
        <f>VLOOKUP(U64,参加チーム!$F$4:$J$100,3)</f>
        <v>ｽｸｰﾙ</v>
      </c>
      <c r="X64" s="6"/>
      <c r="Y64" s="6"/>
      <c r="Z64" s="6"/>
      <c r="AA64" s="5"/>
    </row>
    <row r="65" spans="7:27">
      <c r="I65" s="47"/>
      <c r="J65" s="47"/>
      <c r="K65" s="47"/>
      <c r="L65" s="47"/>
      <c r="M65" s="47"/>
      <c r="N65" s="47"/>
      <c r="O65" s="47"/>
      <c r="P65" s="47"/>
      <c r="Q65" s="47"/>
    </row>
    <row r="66" spans="7:27">
      <c r="I66" s="47"/>
      <c r="J66" s="47"/>
      <c r="K66" s="47"/>
      <c r="L66" s="47"/>
      <c r="M66" s="47"/>
      <c r="N66" s="47"/>
      <c r="O66" s="47"/>
      <c r="P66" s="47"/>
      <c r="Q66" s="47"/>
    </row>
    <row r="67" spans="7:27">
      <c r="I67" s="47"/>
      <c r="J67" s="48" t="s">
        <v>73</v>
      </c>
      <c r="K67" s="49"/>
      <c r="L67" s="4" t="str">
        <f>VLOOKUP(J67,参加チーム!$F$4:$J$100,3)</f>
        <v>ﾃﾞﾙｿｰﾚ</v>
      </c>
      <c r="M67" s="50"/>
      <c r="N67" s="50"/>
      <c r="O67" s="50"/>
      <c r="P67" s="49"/>
      <c r="Q67" s="47"/>
      <c r="T67" s="4" t="s">
        <v>70</v>
      </c>
      <c r="U67" s="5"/>
      <c r="V67" s="4" t="str">
        <f>VLOOKUP(T67,参加チーム!$F$4:$J$100,3)</f>
        <v>ﾄｩﾗｳﾑ</v>
      </c>
      <c r="W67" s="6"/>
      <c r="X67" s="6"/>
      <c r="Y67" s="6"/>
      <c r="Z67" s="5"/>
    </row>
    <row r="68" spans="7:27">
      <c r="I68" s="47"/>
      <c r="J68" s="47"/>
      <c r="K68" s="47"/>
      <c r="L68" s="47"/>
      <c r="M68" s="47"/>
      <c r="N68" s="47"/>
      <c r="O68" s="47"/>
      <c r="P68" s="47"/>
      <c r="Q68" s="47"/>
    </row>
    <row r="69" spans="7:27">
      <c r="G69" t="s">
        <v>99</v>
      </c>
      <c r="I69" s="47"/>
      <c r="J69" s="48" t="s">
        <v>84</v>
      </c>
      <c r="K69" s="49"/>
      <c r="L69" s="4" t="str">
        <f>VLOOKUP(J69,参加チーム!$F$4:$J$100,3)</f>
        <v>高山</v>
      </c>
      <c r="M69" s="50"/>
      <c r="N69" s="50"/>
      <c r="O69" s="50"/>
      <c r="P69" s="49"/>
      <c r="Q69" s="47"/>
      <c r="T69" s="4" t="s">
        <v>64</v>
      </c>
      <c r="U69" s="5"/>
      <c r="V69" s="4" t="str">
        <f>VLOOKUP(T69,参加チーム!$F$4:$J$100,3)</f>
        <v>須坂</v>
      </c>
      <c r="W69" s="6"/>
      <c r="X69" s="6"/>
      <c r="Y69" s="6"/>
      <c r="Z69" s="5"/>
    </row>
    <row r="70" spans="7:27">
      <c r="I70" s="47"/>
      <c r="J70" s="47"/>
      <c r="K70" s="47"/>
      <c r="L70" s="47"/>
      <c r="M70" s="47"/>
      <c r="N70" s="47"/>
      <c r="O70" s="47"/>
      <c r="P70" s="47"/>
      <c r="Q70" s="47"/>
    </row>
    <row r="71" spans="7:27">
      <c r="I71" s="47"/>
      <c r="J71" s="47"/>
      <c r="K71" s="47"/>
      <c r="L71" s="47"/>
      <c r="M71" s="47"/>
      <c r="N71" s="47"/>
      <c r="O71" s="47"/>
      <c r="P71" s="47"/>
      <c r="Q71" s="47"/>
    </row>
    <row r="72" spans="7:27">
      <c r="I72" s="48" t="s">
        <v>76</v>
      </c>
      <c r="J72" s="49"/>
      <c r="K72" s="4" t="str">
        <f>VLOOKUP(I72,参加チーム!$F$4:$J$100,3)</f>
        <v>芹田</v>
      </c>
      <c r="L72" s="50"/>
      <c r="M72" s="50"/>
      <c r="N72" s="50"/>
      <c r="O72" s="49"/>
      <c r="P72" s="47"/>
      <c r="Q72" s="47"/>
      <c r="U72" s="4" t="s">
        <v>67</v>
      </c>
      <c r="V72" s="5"/>
      <c r="W72" s="4" t="str">
        <f>VLOOKUP(U72,参加チーム!$F$4:$J$100,3)</f>
        <v>ｽｸｰﾙ</v>
      </c>
      <c r="X72" s="6"/>
      <c r="Y72" s="6"/>
      <c r="Z72" s="6"/>
      <c r="AA72" s="5"/>
    </row>
    <row r="73" spans="7:27">
      <c r="I73" s="47"/>
      <c r="J73" s="47"/>
      <c r="K73" s="47"/>
      <c r="L73" s="47"/>
      <c r="M73" s="47"/>
      <c r="N73" s="47"/>
      <c r="O73" s="47"/>
      <c r="P73" s="47"/>
      <c r="Q73" s="47"/>
    </row>
    <row r="74" spans="7:27">
      <c r="I74" s="47"/>
      <c r="J74" s="47"/>
      <c r="K74" s="47"/>
      <c r="L74" s="47"/>
      <c r="M74" s="47"/>
      <c r="N74" s="47"/>
      <c r="O74" s="47"/>
      <c r="P74" s="47"/>
      <c r="Q74" s="47"/>
    </row>
    <row r="75" spans="7:27">
      <c r="I75" s="47"/>
      <c r="J75" s="48" t="s">
        <v>73</v>
      </c>
      <c r="K75" s="49"/>
      <c r="L75" s="4" t="str">
        <f>VLOOKUP(J75,参加チーム!$F$4:$J$100,3)</f>
        <v>ﾃﾞﾙｿｰﾚ</v>
      </c>
      <c r="M75" s="50"/>
      <c r="N75" s="50"/>
      <c r="O75" s="50"/>
      <c r="P75" s="49"/>
      <c r="Q75" s="47"/>
      <c r="T75" s="4" t="s">
        <v>70</v>
      </c>
      <c r="U75" s="5"/>
      <c r="V75" s="4" t="str">
        <f>VLOOKUP(T75,参加チーム!$F$4:$J$100,3)</f>
        <v>ﾄｩﾗｳﾑ</v>
      </c>
      <c r="W75" s="6"/>
      <c r="X75" s="6"/>
      <c r="Y75" s="6"/>
      <c r="Z75" s="5"/>
    </row>
    <row r="76" spans="7:27">
      <c r="I76" s="47"/>
      <c r="J76" s="47"/>
      <c r="K76" s="47"/>
      <c r="L76" s="47"/>
      <c r="M76" s="47"/>
      <c r="N76" s="47"/>
      <c r="O76" s="47"/>
      <c r="P76" s="47"/>
      <c r="Q76" s="47"/>
    </row>
    <row r="77" spans="7:27">
      <c r="G77" t="s">
        <v>104</v>
      </c>
      <c r="I77" s="47"/>
      <c r="J77" s="48" t="s">
        <v>84</v>
      </c>
      <c r="K77" s="49"/>
      <c r="L77" s="4" t="str">
        <f>VLOOKUP(J77,参加チーム!$F$4:$J$100,3)</f>
        <v>高山</v>
      </c>
      <c r="M77" s="50"/>
      <c r="N77" s="50"/>
      <c r="O77" s="50"/>
      <c r="P77" s="49"/>
      <c r="Q77" s="47"/>
      <c r="T77" s="4" t="s">
        <v>64</v>
      </c>
      <c r="U77" s="5"/>
      <c r="V77" s="4" t="str">
        <f>VLOOKUP(T77,参加チーム!$F$4:$J$100,3)</f>
        <v>須坂</v>
      </c>
      <c r="W77" s="6"/>
      <c r="X77" s="6"/>
      <c r="Y77" s="6"/>
      <c r="Z77" s="5"/>
    </row>
    <row r="78" spans="7:27">
      <c r="I78" s="47"/>
      <c r="J78" s="47"/>
      <c r="K78" s="47"/>
      <c r="L78" s="47"/>
      <c r="M78" s="47"/>
      <c r="N78" s="47"/>
      <c r="O78" s="47"/>
      <c r="P78" s="47"/>
      <c r="Q78" s="47"/>
    </row>
    <row r="79" spans="7:27">
      <c r="I79" s="47"/>
      <c r="J79" s="47"/>
      <c r="K79" s="47"/>
      <c r="L79" s="47"/>
      <c r="M79" s="47"/>
      <c r="N79" s="47"/>
      <c r="O79" s="47"/>
      <c r="P79" s="47"/>
      <c r="Q79" s="47"/>
    </row>
    <row r="80" spans="7:27">
      <c r="I80" s="48" t="s">
        <v>76</v>
      </c>
      <c r="J80" s="49"/>
      <c r="K80" s="4" t="str">
        <f>VLOOKUP(I80,参加チーム!$F$4:$J$100,3)</f>
        <v>芹田</v>
      </c>
      <c r="L80" s="50"/>
      <c r="M80" s="50"/>
      <c r="N80" s="50"/>
      <c r="O80" s="49"/>
      <c r="P80" s="47"/>
      <c r="Q80" s="47"/>
      <c r="U80" s="4" t="s">
        <v>67</v>
      </c>
      <c r="V80" s="5"/>
      <c r="W80" s="4" t="str">
        <f>VLOOKUP(U80,参加チーム!$F$4:$J$100,3)</f>
        <v>ｽｸｰﾙ</v>
      </c>
      <c r="X80" s="6"/>
      <c r="Y80" s="6"/>
      <c r="Z80" s="6"/>
      <c r="AA80" s="5"/>
    </row>
    <row r="81" spans="7:56">
      <c r="I81" s="47"/>
      <c r="J81" s="47"/>
      <c r="K81" s="47"/>
      <c r="L81" s="47"/>
      <c r="M81" s="47"/>
      <c r="N81" s="47"/>
      <c r="O81" s="47"/>
      <c r="P81" s="47"/>
      <c r="Q81" s="47"/>
    </row>
    <row r="82" spans="7:56">
      <c r="I82" s="47"/>
      <c r="J82" s="47"/>
      <c r="K82" s="47"/>
      <c r="L82" s="47"/>
      <c r="M82" s="47"/>
      <c r="N82" s="47"/>
      <c r="O82" s="47"/>
      <c r="P82" s="47"/>
      <c r="Q82" s="47"/>
    </row>
    <row r="83" spans="7:56">
      <c r="I83" s="47"/>
      <c r="J83" s="48" t="s">
        <v>73</v>
      </c>
      <c r="K83" s="49"/>
      <c r="L83" s="4" t="str">
        <f>VLOOKUP(J83,参加チーム!$F$4:$J$100,3)</f>
        <v>ﾃﾞﾙｿｰﾚ</v>
      </c>
      <c r="M83" s="50"/>
      <c r="N83" s="50"/>
      <c r="O83" s="50"/>
      <c r="P83" s="49"/>
      <c r="Q83" s="47"/>
      <c r="T83" s="4" t="s">
        <v>70</v>
      </c>
      <c r="U83" s="5"/>
      <c r="V83" s="4" t="str">
        <f>VLOOKUP(T83,参加チーム!$F$4:$J$100,3)</f>
        <v>ﾄｩﾗｳﾑ</v>
      </c>
      <c r="W83" s="6"/>
      <c r="X83" s="6"/>
      <c r="Y83" s="6"/>
      <c r="Z83" s="5"/>
    </row>
    <row r="84" spans="7:56">
      <c r="I84" s="47"/>
      <c r="J84" s="47"/>
      <c r="K84" s="47"/>
      <c r="L84" s="47"/>
      <c r="M84" s="47"/>
      <c r="N84" s="47"/>
      <c r="O84" s="47"/>
      <c r="P84" s="47"/>
      <c r="Q84" s="47"/>
    </row>
    <row r="85" spans="7:56">
      <c r="G85" t="s">
        <v>132</v>
      </c>
      <c r="I85" s="47"/>
      <c r="J85" s="47"/>
      <c r="K85" s="47"/>
      <c r="L85" s="47"/>
      <c r="M85" s="47"/>
      <c r="N85" s="47"/>
      <c r="O85" s="47"/>
      <c r="P85" s="47"/>
      <c r="Q85" s="47"/>
    </row>
    <row r="86" spans="7:56">
      <c r="I86" s="47"/>
      <c r="J86" s="47"/>
      <c r="K86" s="47"/>
      <c r="L86" s="47"/>
      <c r="M86" s="48" t="s">
        <v>127</v>
      </c>
      <c r="N86" s="49"/>
      <c r="O86" s="48"/>
      <c r="P86" s="50"/>
      <c r="Q86" s="50"/>
      <c r="R86" s="6"/>
      <c r="S86" s="5"/>
      <c r="AC86" s="4" t="s">
        <v>130</v>
      </c>
      <c r="AD86" s="5"/>
      <c r="AE86" s="4"/>
      <c r="AF86" s="6"/>
      <c r="AG86" s="6"/>
      <c r="AH86" s="6"/>
      <c r="AI86" s="5"/>
      <c r="AP86" s="11"/>
      <c r="AQ86" s="11"/>
    </row>
    <row r="87" spans="7:56">
      <c r="I87" s="47"/>
      <c r="J87" s="47"/>
      <c r="K87" s="47"/>
      <c r="L87" s="47"/>
      <c r="M87" s="47"/>
      <c r="N87" s="47"/>
      <c r="O87" s="47"/>
      <c r="P87" s="47"/>
      <c r="Q87" s="47"/>
      <c r="AP87" s="11"/>
      <c r="AQ87" s="11"/>
    </row>
    <row r="88" spans="7:56">
      <c r="I88" s="47"/>
      <c r="J88" s="47"/>
      <c r="K88" s="47"/>
      <c r="L88" s="47"/>
      <c r="M88" s="47"/>
      <c r="N88" s="47"/>
      <c r="O88" s="47"/>
      <c r="P88" s="47"/>
      <c r="Q88" s="47"/>
      <c r="AP88" s="11"/>
      <c r="AQ88" s="11"/>
    </row>
    <row r="89" spans="7:56">
      <c r="I89" s="47"/>
      <c r="J89" s="47"/>
      <c r="K89" s="47"/>
      <c r="L89" s="47"/>
      <c r="M89" s="47"/>
      <c r="N89" s="47"/>
      <c r="O89" s="47"/>
      <c r="P89" s="47"/>
      <c r="Q89" s="47"/>
      <c r="AP89" s="11"/>
      <c r="AQ89" s="11"/>
    </row>
    <row r="90" spans="7:56">
      <c r="I90" s="48" t="s">
        <v>128</v>
      </c>
      <c r="J90" s="49"/>
      <c r="K90" s="48"/>
      <c r="L90" s="50"/>
      <c r="M90" s="50"/>
      <c r="N90" s="50"/>
      <c r="O90" s="49"/>
      <c r="P90" s="47"/>
      <c r="Q90" s="48" t="s">
        <v>129</v>
      </c>
      <c r="R90" s="5"/>
      <c r="S90" s="4"/>
      <c r="T90" s="6"/>
      <c r="U90" s="6"/>
      <c r="V90" s="6"/>
      <c r="W90" s="5"/>
      <c r="Y90" s="4" t="s">
        <v>131</v>
      </c>
      <c r="Z90" s="5"/>
      <c r="AA90" s="4"/>
      <c r="AB90" s="6"/>
      <c r="AC90" s="6"/>
      <c r="AD90" s="6"/>
      <c r="AE90" s="5"/>
      <c r="AG90" s="4" t="s">
        <v>131</v>
      </c>
      <c r="AH90" s="5"/>
      <c r="AI90" s="4"/>
      <c r="AJ90" s="6"/>
      <c r="AK90" s="6"/>
      <c r="AL90" s="6"/>
      <c r="AM90" s="5"/>
      <c r="AP90" s="11"/>
      <c r="AQ90" s="11"/>
      <c r="AR90" s="11"/>
      <c r="AS90" s="11"/>
      <c r="AT90" s="11"/>
      <c r="AU90" s="11"/>
      <c r="AV90" s="11"/>
      <c r="AX90" s="11"/>
      <c r="AY90" s="11"/>
      <c r="AZ90" s="11"/>
      <c r="BA90" s="11"/>
      <c r="BB90" s="11"/>
      <c r="BC90" s="11"/>
      <c r="BD90" s="11"/>
    </row>
    <row r="91" spans="7:56">
      <c r="I91" s="47"/>
      <c r="J91" s="47"/>
      <c r="K91" s="47"/>
      <c r="L91" s="47"/>
      <c r="M91" s="47"/>
      <c r="N91" s="47"/>
      <c r="O91" s="47"/>
      <c r="P91" s="47"/>
      <c r="Q91" s="47"/>
      <c r="AP91" s="11"/>
      <c r="AQ91" s="11"/>
      <c r="AR91" s="11"/>
      <c r="AS91" s="11"/>
      <c r="AT91" s="11"/>
      <c r="AU91" s="11"/>
      <c r="AV91" s="11"/>
      <c r="AX91" s="11"/>
      <c r="AY91" s="11"/>
      <c r="AZ91" s="11"/>
      <c r="BA91" s="11"/>
      <c r="BB91" s="11"/>
      <c r="BC91" s="11"/>
      <c r="BD91" s="11"/>
    </row>
    <row r="92" spans="7:56">
      <c r="I92" s="47"/>
      <c r="J92" s="47"/>
      <c r="K92" s="47"/>
      <c r="L92" s="47"/>
      <c r="M92" s="47"/>
      <c r="N92" s="47"/>
      <c r="O92" s="47"/>
      <c r="P92" s="47"/>
      <c r="Q92" s="47"/>
      <c r="AR92" s="11"/>
      <c r="AS92" s="11"/>
      <c r="AT92" s="11"/>
      <c r="AU92" s="11"/>
      <c r="AV92" s="11"/>
      <c r="AX92" s="11"/>
      <c r="AY92" s="11"/>
      <c r="AZ92" s="11"/>
      <c r="BA92" s="11"/>
      <c r="BB92" s="11"/>
      <c r="BC92" s="11"/>
      <c r="BD92" s="11"/>
    </row>
    <row r="93" spans="7:56">
      <c r="I93" s="47"/>
      <c r="J93" s="47"/>
      <c r="K93" s="47"/>
      <c r="L93" s="47"/>
      <c r="M93" s="47"/>
      <c r="N93" s="47"/>
      <c r="O93" s="47"/>
      <c r="P93" s="47"/>
      <c r="Q93" s="47"/>
      <c r="AR93" s="11"/>
      <c r="AS93" s="11"/>
      <c r="AT93" s="11"/>
      <c r="AU93" s="11"/>
      <c r="AV93" s="11"/>
      <c r="AX93" s="11"/>
      <c r="AY93" s="11"/>
      <c r="AZ93" s="11"/>
      <c r="BA93" s="11"/>
      <c r="BB93" s="11"/>
      <c r="BC93" s="11"/>
      <c r="BD93" s="11"/>
    </row>
    <row r="94" spans="7:56">
      <c r="I94" s="47"/>
      <c r="J94" s="47"/>
      <c r="K94" s="47"/>
      <c r="L94" s="47"/>
      <c r="M94" s="47"/>
      <c r="N94" s="47"/>
      <c r="O94" s="47"/>
      <c r="P94" s="47"/>
      <c r="Q94" s="47"/>
      <c r="AR94" s="11"/>
      <c r="AS94" s="11"/>
      <c r="AT94" s="11"/>
      <c r="AU94" s="11"/>
      <c r="AV94" s="11"/>
      <c r="AX94" s="11"/>
      <c r="AY94" s="11"/>
      <c r="AZ94" s="11"/>
      <c r="BA94" s="11"/>
      <c r="BB94" s="11"/>
      <c r="BC94" s="11"/>
      <c r="BD94" s="11"/>
    </row>
    <row r="95" spans="7:56">
      <c r="I95" s="47"/>
      <c r="J95" s="47"/>
      <c r="K95" s="47"/>
      <c r="L95" s="47"/>
      <c r="M95" s="47"/>
      <c r="N95" s="47"/>
      <c r="O95" s="47"/>
      <c r="P95" s="47"/>
      <c r="Q95" s="47"/>
      <c r="AR95" s="11"/>
      <c r="AS95" s="11"/>
      <c r="AT95" s="11"/>
      <c r="AU95" s="11"/>
      <c r="AV95" s="11"/>
      <c r="AX95" s="11"/>
      <c r="AY95" s="11"/>
      <c r="AZ95" s="11"/>
      <c r="BA95" s="11"/>
      <c r="BB95" s="11"/>
      <c r="BC95" s="11"/>
      <c r="BD95" s="11"/>
    </row>
    <row r="96" spans="7:56">
      <c r="I96" s="47"/>
      <c r="J96" s="47"/>
      <c r="K96" s="47"/>
      <c r="L96" s="47"/>
      <c r="M96" s="47"/>
      <c r="N96" s="47"/>
      <c r="O96" s="47"/>
      <c r="P96" s="47"/>
      <c r="Q96" s="47"/>
      <c r="AR96" s="11"/>
      <c r="AS96" s="11"/>
      <c r="AT96" s="11"/>
      <c r="AU96" s="11"/>
      <c r="AV96" s="11"/>
      <c r="AX96" s="11"/>
      <c r="AY96" s="11"/>
      <c r="AZ96" s="11"/>
      <c r="BA96" s="11"/>
      <c r="BB96" s="11"/>
      <c r="BC96" s="11"/>
      <c r="BD96" s="11"/>
    </row>
  </sheetData>
  <mergeCells count="2">
    <mergeCell ref="A6:A12"/>
    <mergeCell ref="A13:A40"/>
  </mergeCells>
  <phoneticPr fontId="1"/>
  <pageMargins left="0.25" right="0.25" top="0.75" bottom="0.75" header="0.3" footer="0.3"/>
  <pageSetup paperSize="9" scale="62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BG70"/>
  <sheetViews>
    <sheetView topLeftCell="A25" workbookViewId="0">
      <selection activeCell="BL44" sqref="BL44"/>
    </sheetView>
  </sheetViews>
  <sheetFormatPr defaultRowHeight="13.5"/>
  <cols>
    <col min="1" max="86" width="2.375" customWidth="1"/>
  </cols>
  <sheetData>
    <row r="2" spans="3:56">
      <c r="C2" t="s">
        <v>314</v>
      </c>
    </row>
    <row r="4" spans="3:56">
      <c r="C4" t="s">
        <v>315</v>
      </c>
      <c r="G4" t="s">
        <v>98</v>
      </c>
      <c r="M4" s="4" t="s">
        <v>318</v>
      </c>
      <c r="N4" s="5"/>
      <c r="O4" s="4" t="str">
        <f>VLOOKUP(M4,参加チーム!$F$4:$H$100,3)</f>
        <v>ｱﾝﾋﾞｼｬｽ</v>
      </c>
      <c r="P4" s="6"/>
      <c r="Q4" s="6"/>
      <c r="R4" s="6"/>
      <c r="S4" s="5"/>
      <c r="AC4" s="4" t="s">
        <v>321</v>
      </c>
      <c r="AD4" s="5"/>
      <c r="AE4" s="4" t="str">
        <f>VLOOKUP(AC4,参加チーム!$F$4:$H$100,3)</f>
        <v>裾花</v>
      </c>
      <c r="AF4" s="6"/>
      <c r="AG4" s="6"/>
      <c r="AH4" s="6"/>
      <c r="AI4" s="5"/>
      <c r="AT4" s="4" t="s">
        <v>324</v>
      </c>
      <c r="AU4" s="5"/>
      <c r="AV4" s="4" t="str">
        <f>VLOOKUP(AT4,参加チーム!$F$4:$H$100,3)</f>
        <v>篠ノ井B</v>
      </c>
      <c r="AW4" s="6"/>
      <c r="AX4" s="6"/>
      <c r="AY4" s="6"/>
      <c r="AZ4" s="5"/>
    </row>
    <row r="8" spans="3:56">
      <c r="I8" s="4" t="s">
        <v>319</v>
      </c>
      <c r="J8" s="5"/>
      <c r="K8" s="4" t="str">
        <f>VLOOKUP(I8,参加チーム!$F$4:$H$100,3)</f>
        <v>小布施</v>
      </c>
      <c r="L8" s="6"/>
      <c r="M8" s="6"/>
      <c r="N8" s="6"/>
      <c r="O8" s="5"/>
      <c r="Q8" s="4" t="s">
        <v>320</v>
      </c>
      <c r="R8" s="5"/>
      <c r="S8" s="4" t="str">
        <f>VLOOKUP(Q8,参加チーム!$F$4:$H$100,3)</f>
        <v>吉田</v>
      </c>
      <c r="T8" s="6"/>
      <c r="U8" s="6"/>
      <c r="V8" s="6"/>
      <c r="W8" s="5"/>
      <c r="Y8" s="4" t="s">
        <v>322</v>
      </c>
      <c r="Z8" s="5"/>
      <c r="AA8" s="4" t="str">
        <f>VLOOKUP(Y8,参加チーム!$F$4:$H$100,3)</f>
        <v>徳間</v>
      </c>
      <c r="AB8" s="6"/>
      <c r="AC8" s="6"/>
      <c r="AD8" s="6"/>
      <c r="AE8" s="5"/>
      <c r="AG8" s="4" t="s">
        <v>323</v>
      </c>
      <c r="AH8" s="5"/>
      <c r="AI8" s="4" t="str">
        <f>VLOOKUP(AG8,参加チーム!$F$4:$H$100,3)</f>
        <v>ﾌｪﾛｰｽﾞA</v>
      </c>
      <c r="AJ8" s="6"/>
      <c r="AK8" s="6"/>
      <c r="AL8" s="6"/>
      <c r="AM8" s="5"/>
      <c r="AP8" s="4" t="s">
        <v>325</v>
      </c>
      <c r="AQ8" s="5"/>
      <c r="AR8" s="4" t="str">
        <f>VLOOKUP(AP8,参加チーム!$F$4:$H$100,3)</f>
        <v>昭和A</v>
      </c>
      <c r="AS8" s="6"/>
      <c r="AT8" s="6"/>
      <c r="AU8" s="6"/>
      <c r="AV8" s="5"/>
      <c r="AX8" s="4" t="s">
        <v>326</v>
      </c>
      <c r="AY8" s="5"/>
      <c r="AZ8" s="4" t="str">
        <f>VLOOKUP(AX8,参加チーム!$F$4:$H$100,3)</f>
        <v>ﾌｪﾛｰｽﾞC</v>
      </c>
      <c r="BA8" s="6"/>
      <c r="BB8" s="6"/>
      <c r="BC8" s="6"/>
      <c r="BD8" s="5"/>
    </row>
    <row r="10" spans="3:56">
      <c r="G10" t="s">
        <v>99</v>
      </c>
      <c r="I10" s="47"/>
      <c r="J10" s="47"/>
      <c r="K10" s="47"/>
      <c r="L10" s="47"/>
      <c r="M10" s="48" t="s">
        <v>318</v>
      </c>
      <c r="N10" s="49"/>
      <c r="O10" s="4" t="str">
        <f>VLOOKUP(M10,参加チーム!$F$4:$H$100,3)</f>
        <v>ｱﾝﾋﾞｼｬｽ</v>
      </c>
      <c r="P10" s="50"/>
      <c r="Q10" s="6"/>
      <c r="R10" s="6"/>
      <c r="S10" s="5"/>
      <c r="AC10" s="4" t="s">
        <v>319</v>
      </c>
      <c r="AD10" s="5"/>
      <c r="AE10" s="4" t="str">
        <f>VLOOKUP(AC10,参加チーム!$F$4:$H$100,3)</f>
        <v>小布施</v>
      </c>
      <c r="AF10" s="6"/>
      <c r="AG10" s="6"/>
      <c r="AH10" s="6"/>
      <c r="AI10" s="5"/>
      <c r="AT10" s="4" t="s">
        <v>320</v>
      </c>
      <c r="AU10" s="5"/>
      <c r="AV10" s="4" t="str">
        <f>VLOOKUP(AT10,参加チーム!$F$4:$H$100,3)</f>
        <v>吉田</v>
      </c>
      <c r="AW10" s="6"/>
      <c r="AX10" s="6"/>
      <c r="AY10" s="6"/>
      <c r="AZ10" s="5"/>
    </row>
    <row r="11" spans="3:56">
      <c r="I11" s="47"/>
      <c r="J11" s="47"/>
      <c r="K11" s="47"/>
      <c r="L11" s="47"/>
      <c r="M11" s="47"/>
      <c r="N11" s="47"/>
      <c r="O11" s="47"/>
      <c r="P11" s="47"/>
    </row>
    <row r="12" spans="3:56">
      <c r="H12" s="47"/>
      <c r="I12" s="47"/>
      <c r="J12" s="47"/>
      <c r="K12" s="47"/>
      <c r="L12" s="47"/>
      <c r="M12" s="47"/>
      <c r="N12" s="47"/>
      <c r="O12" s="47"/>
      <c r="Q12" s="47"/>
      <c r="R12" s="47"/>
    </row>
    <row r="13" spans="3:56"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3:56">
      <c r="I14" s="48" t="s">
        <v>321</v>
      </c>
      <c r="J14" s="49"/>
      <c r="K14" s="4" t="str">
        <f>VLOOKUP(I14,参加チーム!$F$4:$H$100,3)</f>
        <v>裾花</v>
      </c>
      <c r="L14" s="50"/>
      <c r="M14" s="50"/>
      <c r="N14" s="50"/>
      <c r="O14" s="49"/>
      <c r="P14" s="47"/>
      <c r="Q14" s="48" t="s">
        <v>324</v>
      </c>
      <c r="R14" s="49"/>
      <c r="S14" s="4" t="str">
        <f>VLOOKUP(Q14,参加チーム!$F$4:$H$100,3)</f>
        <v>篠ノ井B</v>
      </c>
      <c r="T14" s="6"/>
      <c r="U14" s="6"/>
      <c r="V14" s="6"/>
      <c r="W14" s="5"/>
      <c r="Y14" s="4" t="s">
        <v>322</v>
      </c>
      <c r="Z14" s="5"/>
      <c r="AA14" s="4" t="str">
        <f>VLOOKUP(Y14,参加チーム!$F$4:$H$100,3)</f>
        <v>徳間</v>
      </c>
      <c r="AB14" s="6"/>
      <c r="AC14" s="6"/>
      <c r="AD14" s="6"/>
      <c r="AE14" s="5"/>
      <c r="AG14" s="4" t="s">
        <v>325</v>
      </c>
      <c r="AH14" s="5"/>
      <c r="AI14" s="4" t="str">
        <f>VLOOKUP(AG14,参加チーム!$F$4:$H$100,3)</f>
        <v>昭和A</v>
      </c>
      <c r="AJ14" s="6"/>
      <c r="AK14" s="6"/>
      <c r="AL14" s="6"/>
      <c r="AM14" s="5"/>
      <c r="AP14" s="4" t="s">
        <v>323</v>
      </c>
      <c r="AQ14" s="5"/>
      <c r="AR14" s="4" t="str">
        <f>VLOOKUP(AP14,参加チーム!$F$4:$H$100,3)</f>
        <v>ﾌｪﾛｰｽﾞA</v>
      </c>
      <c r="AS14" s="6"/>
      <c r="AT14" s="6"/>
      <c r="AU14" s="6"/>
      <c r="AV14" s="5"/>
      <c r="AX14" s="4" t="s">
        <v>326</v>
      </c>
      <c r="AY14" s="5"/>
      <c r="AZ14" s="4" t="str">
        <f>VLOOKUP(AX14,参加チーム!$F$4:$H$100,3)</f>
        <v>ﾌｪﾛｰｽﾞC</v>
      </c>
      <c r="BA14" s="6"/>
      <c r="BB14" s="6"/>
      <c r="BC14" s="6"/>
      <c r="BD14" s="5"/>
    </row>
    <row r="15" spans="3:56"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3:56">
      <c r="G16" t="s">
        <v>104</v>
      </c>
      <c r="H16" s="47"/>
      <c r="I16" s="47"/>
      <c r="J16" s="47"/>
      <c r="K16" s="47"/>
      <c r="L16" s="47"/>
      <c r="M16" s="48" t="s">
        <v>318</v>
      </c>
      <c r="N16" s="49"/>
      <c r="O16" s="4" t="str">
        <f>VLOOKUP(M16,参加チーム!$F$4:$H$100,3)</f>
        <v>ｱﾝﾋﾞｼｬｽ</v>
      </c>
      <c r="P16" s="50"/>
      <c r="Q16" s="50"/>
      <c r="R16" s="50"/>
      <c r="S16" s="5"/>
      <c r="AC16" s="4" t="s">
        <v>319</v>
      </c>
      <c r="AD16" s="5"/>
      <c r="AE16" s="4" t="str">
        <f>VLOOKUP(AC16,参加チーム!$F$4:$H$100,3)</f>
        <v>小布施</v>
      </c>
      <c r="AF16" s="6"/>
      <c r="AG16" s="6"/>
      <c r="AH16" s="6"/>
      <c r="AI16" s="5"/>
      <c r="AT16" s="4" t="s">
        <v>320</v>
      </c>
      <c r="AU16" s="5"/>
      <c r="AV16" s="4" t="str">
        <f>VLOOKUP(AT16,参加チーム!$F$4:$H$100,3)</f>
        <v>吉田</v>
      </c>
      <c r="AW16" s="6"/>
      <c r="AX16" s="6"/>
      <c r="AY16" s="6"/>
      <c r="AZ16" s="5"/>
    </row>
    <row r="17" spans="7:56">
      <c r="G17" s="55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7:56">
      <c r="G18" s="55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7:56">
      <c r="G19" s="55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7:56">
      <c r="I20" s="48" t="s">
        <v>323</v>
      </c>
      <c r="J20" s="49"/>
      <c r="K20" s="4" t="str">
        <f>VLOOKUP(I20,参加チーム!$F$4:$H$100,3)</f>
        <v>ﾌｪﾛｰｽﾞA</v>
      </c>
      <c r="L20" s="50"/>
      <c r="M20" s="50"/>
      <c r="N20" s="50"/>
      <c r="O20" s="49"/>
      <c r="P20" s="47"/>
      <c r="Q20" s="48" t="s">
        <v>325</v>
      </c>
      <c r="R20" s="49"/>
      <c r="S20" s="4" t="str">
        <f>VLOOKUP(Q20,参加チーム!$F$4:$H$100,3)</f>
        <v>昭和A</v>
      </c>
      <c r="T20" s="6"/>
      <c r="U20" s="6"/>
      <c r="V20" s="6"/>
      <c r="W20" s="5"/>
      <c r="Y20" s="4" t="s">
        <v>321</v>
      </c>
      <c r="Z20" s="5"/>
      <c r="AA20" s="4" t="str">
        <f>VLOOKUP(Y20,参加チーム!$F$4:$H$100,3)</f>
        <v>裾花</v>
      </c>
      <c r="AB20" s="6"/>
      <c r="AC20" s="6"/>
      <c r="AD20" s="6"/>
      <c r="AE20" s="5"/>
      <c r="AG20" s="4" t="s">
        <v>326</v>
      </c>
      <c r="AH20" s="5"/>
      <c r="AI20" s="4" t="str">
        <f>VLOOKUP(AG20,参加チーム!$F$4:$H$100,3)</f>
        <v>ﾌｪﾛｰｽﾞC</v>
      </c>
      <c r="AJ20" s="6"/>
      <c r="AK20" s="6"/>
      <c r="AL20" s="6"/>
      <c r="AM20" s="5"/>
      <c r="AP20" s="4" t="s">
        <v>322</v>
      </c>
      <c r="AQ20" s="5"/>
      <c r="AR20" s="4" t="str">
        <f>VLOOKUP(AP20,参加チーム!$F$4:$H$100,3)</f>
        <v>徳間</v>
      </c>
      <c r="AS20" s="6"/>
      <c r="AT20" s="6"/>
      <c r="AU20" s="6"/>
      <c r="AV20" s="5"/>
      <c r="AX20" s="4" t="s">
        <v>324</v>
      </c>
      <c r="AY20" s="5"/>
      <c r="AZ20" s="4" t="str">
        <f>VLOOKUP(AX20,参加チーム!$F$4:$H$100,3)</f>
        <v>篠ノ井B</v>
      </c>
      <c r="BA20" s="6"/>
      <c r="BB20" s="6"/>
      <c r="BC20" s="6"/>
      <c r="BD20" s="5"/>
    </row>
    <row r="21" spans="7:56">
      <c r="I21" s="47"/>
      <c r="J21" s="47"/>
      <c r="K21" s="47"/>
      <c r="L21" s="47"/>
      <c r="M21" s="47"/>
      <c r="N21" s="47"/>
      <c r="O21" s="47"/>
      <c r="P21" s="47"/>
      <c r="Q21" s="47"/>
      <c r="R21" s="47"/>
    </row>
    <row r="22" spans="7:56"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7:56">
      <c r="G23" t="s">
        <v>110</v>
      </c>
    </row>
    <row r="24" spans="7:56">
      <c r="I24" s="47"/>
      <c r="J24" s="47"/>
      <c r="K24" s="47"/>
      <c r="L24" s="47"/>
      <c r="M24" s="47"/>
      <c r="N24" s="47"/>
      <c r="O24" s="47"/>
      <c r="P24" s="47"/>
      <c r="Q24" s="47"/>
      <c r="R24" s="47"/>
      <c r="AP24" s="11"/>
      <c r="AQ24" s="11"/>
      <c r="AR24" s="11"/>
      <c r="AS24" s="11"/>
      <c r="AT24" s="11"/>
      <c r="AU24" s="11"/>
      <c r="AV24" s="11"/>
      <c r="AX24" s="11"/>
      <c r="AY24" s="11"/>
      <c r="AZ24" s="11"/>
      <c r="BA24" s="11"/>
      <c r="BB24" s="11"/>
      <c r="BC24" s="11"/>
      <c r="BD24" s="11"/>
    </row>
    <row r="25" spans="7:56">
      <c r="I25" s="47"/>
      <c r="J25" s="47"/>
      <c r="K25" s="47"/>
      <c r="L25" s="47"/>
      <c r="M25" s="47"/>
      <c r="N25" s="47"/>
      <c r="O25" s="47"/>
      <c r="P25" s="47"/>
      <c r="Q25" s="47"/>
      <c r="R25" s="47"/>
      <c r="AP25" s="11"/>
      <c r="AQ25" s="11"/>
      <c r="AR25" s="11"/>
      <c r="AS25" s="11"/>
      <c r="AT25" s="11"/>
      <c r="AU25" s="11"/>
      <c r="AV25" s="11"/>
      <c r="AX25" s="11"/>
      <c r="AY25" s="11"/>
      <c r="AZ25" s="11"/>
      <c r="BA25" s="11"/>
      <c r="BB25" s="11"/>
      <c r="BC25" s="11"/>
      <c r="BD25" s="11"/>
    </row>
    <row r="29" spans="7:56">
      <c r="G29" t="s">
        <v>140</v>
      </c>
      <c r="I29" s="47"/>
      <c r="J29" s="47"/>
      <c r="K29" s="47"/>
      <c r="L29" s="47"/>
      <c r="M29" s="48" t="s">
        <v>318</v>
      </c>
      <c r="N29" s="49"/>
      <c r="O29" s="4" t="str">
        <f>VLOOKUP(M29,参加チーム!$F$4:$H$100,3)</f>
        <v>ｱﾝﾋﾞｼｬｽ</v>
      </c>
      <c r="P29" s="50"/>
      <c r="Q29" s="50"/>
      <c r="R29" s="50"/>
      <c r="S29" s="5"/>
      <c r="AC29" s="4" t="s">
        <v>319</v>
      </c>
      <c r="AD29" s="5"/>
      <c r="AE29" s="4" t="str">
        <f>VLOOKUP(AC29,参加チーム!$F$4:$H$100,3)</f>
        <v>小布施</v>
      </c>
      <c r="AF29" s="6"/>
      <c r="AG29" s="6"/>
      <c r="AH29" s="6"/>
      <c r="AI29" s="5"/>
      <c r="AT29" s="4" t="s">
        <v>320</v>
      </c>
      <c r="AU29" s="5"/>
      <c r="AV29" s="4" t="str">
        <f>VLOOKUP(AT29,参加チーム!$F$4:$H$100,3)</f>
        <v>吉田</v>
      </c>
      <c r="AW29" s="6"/>
      <c r="AX29" s="6"/>
      <c r="AY29" s="6"/>
      <c r="AZ29" s="5"/>
    </row>
    <row r="30" spans="7:56"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7:56"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7:56"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1:59">
      <c r="I33" s="48" t="s">
        <v>326</v>
      </c>
      <c r="J33" s="49"/>
      <c r="K33" s="4" t="str">
        <f>VLOOKUP(I33,参加チーム!$F$4:$H$100,3)</f>
        <v>ﾌｪﾛｰｽﾞC</v>
      </c>
      <c r="L33" s="50"/>
      <c r="M33" s="50"/>
      <c r="N33" s="50"/>
      <c r="O33" s="49"/>
      <c r="P33" s="47"/>
      <c r="Q33" s="48" t="s">
        <v>322</v>
      </c>
      <c r="R33" s="49"/>
      <c r="S33" s="4" t="str">
        <f>VLOOKUP(Q33,参加チーム!$F$4:$H$100,3)</f>
        <v>徳間</v>
      </c>
      <c r="T33" s="6"/>
      <c r="U33" s="6"/>
      <c r="V33" s="6"/>
      <c r="W33" s="5"/>
      <c r="Y33" s="4" t="s">
        <v>323</v>
      </c>
      <c r="Z33" s="5"/>
      <c r="AA33" s="4" t="str">
        <f>VLOOKUP(Y33,参加チーム!$F$4:$H$100,3)</f>
        <v>ﾌｪﾛｰｽﾞA</v>
      </c>
      <c r="AB33" s="6"/>
      <c r="AC33" s="6"/>
      <c r="AD33" s="6"/>
      <c r="AE33" s="5"/>
      <c r="AG33" s="4" t="s">
        <v>324</v>
      </c>
      <c r="AH33" s="5"/>
      <c r="AI33" s="4" t="str">
        <f>VLOOKUP(AG33,参加チーム!$F$4:$H$100,3)</f>
        <v>篠ノ井B</v>
      </c>
      <c r="AJ33" s="6"/>
      <c r="AK33" s="6"/>
      <c r="AL33" s="6"/>
      <c r="AM33" s="5"/>
      <c r="AP33" s="4" t="s">
        <v>321</v>
      </c>
      <c r="AQ33" s="5"/>
      <c r="AR33" s="4" t="str">
        <f>VLOOKUP(AP33,参加チーム!$F$4:$H$100,3)</f>
        <v>裾花</v>
      </c>
      <c r="AS33" s="6"/>
      <c r="AT33" s="6"/>
      <c r="AU33" s="6"/>
      <c r="AV33" s="5"/>
      <c r="AX33" s="4" t="s">
        <v>325</v>
      </c>
      <c r="AY33" s="5"/>
      <c r="AZ33" s="4" t="str">
        <f>VLOOKUP(AX33,参加チーム!$F$4:$H$100,3)</f>
        <v>昭和A</v>
      </c>
      <c r="BA33" s="6"/>
      <c r="BB33" s="6"/>
      <c r="BC33" s="6"/>
      <c r="BD33" s="5"/>
    </row>
    <row r="35" spans="1:59" ht="14.25" thickBot="1">
      <c r="A35" s="16"/>
      <c r="B35" s="16"/>
      <c r="C35" s="16"/>
      <c r="D35" s="16"/>
      <c r="E35" s="16"/>
      <c r="F35" s="16"/>
      <c r="G35" s="16"/>
      <c r="H35" s="16"/>
      <c r="I35" s="51"/>
      <c r="J35" s="51"/>
      <c r="K35" s="51"/>
      <c r="L35" s="51"/>
      <c r="M35" s="51"/>
      <c r="N35" s="51"/>
      <c r="O35" s="51"/>
      <c r="P35" s="51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</row>
    <row r="36" spans="1:59">
      <c r="A36" s="55"/>
      <c r="I36" s="47"/>
      <c r="J36" s="47"/>
      <c r="K36" s="47"/>
      <c r="L36" s="47"/>
      <c r="M36" s="47"/>
      <c r="N36" s="47"/>
      <c r="O36" s="47"/>
      <c r="P36" s="47"/>
    </row>
    <row r="37" spans="1:59">
      <c r="A37" s="55"/>
      <c r="C37" t="s">
        <v>316</v>
      </c>
      <c r="G37" t="s">
        <v>98</v>
      </c>
      <c r="I37" s="47"/>
      <c r="J37" s="47"/>
      <c r="K37" s="47"/>
      <c r="L37" s="47"/>
      <c r="M37" s="48" t="s">
        <v>328</v>
      </c>
      <c r="N37" s="49"/>
      <c r="O37" s="48" t="str">
        <f>VLOOKUP(M37,参加チーム!$F$4:$H$100,3)</f>
        <v>ﾌｪﾛｰｽﾞB</v>
      </c>
      <c r="P37" s="50"/>
      <c r="Q37" s="6"/>
      <c r="R37" s="6"/>
      <c r="S37" s="5"/>
      <c r="AC37" s="4" t="s">
        <v>331</v>
      </c>
      <c r="AD37" s="5"/>
      <c r="AE37" s="48" t="str">
        <f>VLOOKUP(AC37,参加チーム!$F$4:$H$100,3)</f>
        <v>ｶﾞｰﾌ</v>
      </c>
      <c r="AF37" s="6"/>
      <c r="AG37" s="6"/>
      <c r="AH37" s="6"/>
      <c r="AI37" s="5"/>
      <c r="AP37" s="4" t="s">
        <v>334</v>
      </c>
      <c r="AQ37" s="5"/>
      <c r="AR37" s="48" t="str">
        <f>VLOOKUP(AP37,参加チーム!$F$4:$H$100,3)</f>
        <v>須坂</v>
      </c>
      <c r="AS37" s="6"/>
      <c r="AT37" s="6"/>
      <c r="AU37" s="6"/>
      <c r="AV37" s="5"/>
      <c r="AX37" s="4" t="s">
        <v>337</v>
      </c>
      <c r="AY37" s="5"/>
      <c r="AZ37" s="48" t="str">
        <f>VLOOKUP(AX37,参加チーム!$F$4:$H$100,3)</f>
        <v>芹田</v>
      </c>
      <c r="BA37" s="6"/>
      <c r="BB37" s="6"/>
      <c r="BC37" s="6"/>
      <c r="BD37" s="5"/>
    </row>
    <row r="38" spans="1:59">
      <c r="I38" s="47"/>
      <c r="J38" s="47"/>
      <c r="K38" s="47"/>
      <c r="L38" s="47"/>
      <c r="M38" s="47"/>
      <c r="N38" s="47"/>
      <c r="O38" s="47"/>
      <c r="P38" s="47"/>
    </row>
    <row r="39" spans="1:59">
      <c r="I39" s="47"/>
      <c r="J39" s="47"/>
      <c r="K39" s="47"/>
      <c r="L39" s="47"/>
      <c r="M39" s="47"/>
      <c r="N39" s="47"/>
      <c r="O39" s="47"/>
      <c r="P39" s="47"/>
    </row>
    <row r="40" spans="1:59">
      <c r="I40" s="47"/>
      <c r="J40" s="47"/>
      <c r="K40" s="47"/>
      <c r="L40" s="47"/>
      <c r="M40" s="47"/>
      <c r="N40" s="47"/>
      <c r="O40" s="47"/>
      <c r="P40" s="47"/>
    </row>
    <row r="41" spans="1:59">
      <c r="I41" s="48" t="s">
        <v>329</v>
      </c>
      <c r="J41" s="49"/>
      <c r="K41" s="48" t="str">
        <f>VLOOKUP(I41,参加チーム!$F$4:$H$100,3)</f>
        <v>篠ノ井A</v>
      </c>
      <c r="L41" s="50"/>
      <c r="M41" s="50"/>
      <c r="N41" s="50"/>
      <c r="O41" s="49"/>
      <c r="P41" s="47"/>
      <c r="Q41" s="4" t="s">
        <v>330</v>
      </c>
      <c r="R41" s="5"/>
      <c r="S41" s="48" t="str">
        <f>VLOOKUP(Q41,参加チーム!$F$4:$H$100,3)</f>
        <v>昭和B</v>
      </c>
      <c r="T41" s="6"/>
      <c r="U41" s="6"/>
      <c r="V41" s="6"/>
      <c r="W41" s="5"/>
      <c r="Y41" s="4" t="s">
        <v>332</v>
      </c>
      <c r="Z41" s="5"/>
      <c r="AA41" s="48" t="str">
        <f>VLOOKUP(Y41,参加チーム!$F$4:$H$100,3)</f>
        <v>ｴﾚﾝｼｱ</v>
      </c>
      <c r="AB41" s="6"/>
      <c r="AC41" s="6"/>
      <c r="AD41" s="6"/>
      <c r="AE41" s="5"/>
      <c r="AG41" s="4" t="s">
        <v>333</v>
      </c>
      <c r="AH41" s="5"/>
      <c r="AI41" s="48" t="str">
        <f>VLOOKUP(AG41,参加チーム!$F$4:$H$100,3)</f>
        <v>中野</v>
      </c>
      <c r="AJ41" s="6"/>
      <c r="AK41" s="6"/>
      <c r="AL41" s="6"/>
      <c r="AM41" s="5"/>
      <c r="AP41" s="4" t="s">
        <v>335</v>
      </c>
      <c r="AQ41" s="5"/>
      <c r="AR41" s="48" t="str">
        <f>VLOOKUP(AP41,参加チーム!$F$4:$H$100,3)</f>
        <v>NOZAWANA</v>
      </c>
      <c r="AS41" s="6"/>
      <c r="AT41" s="6"/>
      <c r="AU41" s="6"/>
      <c r="AV41" s="5"/>
      <c r="AX41" s="4" t="s">
        <v>336</v>
      </c>
      <c r="AY41" s="5"/>
      <c r="AZ41" s="48" t="str">
        <f>VLOOKUP(AX41,参加チーム!$F$4:$H$100,3)</f>
        <v>浅川</v>
      </c>
      <c r="BA41" s="6"/>
      <c r="BB41" s="6"/>
      <c r="BC41" s="6"/>
      <c r="BD41" s="5"/>
    </row>
    <row r="42" spans="1:59">
      <c r="I42" s="47"/>
      <c r="J42" s="47"/>
      <c r="K42" s="47"/>
      <c r="L42" s="47"/>
      <c r="M42" s="47"/>
      <c r="N42" s="47"/>
      <c r="O42" s="47"/>
      <c r="P42" s="47"/>
    </row>
    <row r="43" spans="1:59">
      <c r="G43" t="s">
        <v>99</v>
      </c>
      <c r="I43" s="47"/>
      <c r="J43" s="47"/>
      <c r="K43" s="47"/>
      <c r="L43" s="47"/>
      <c r="M43" s="48" t="s">
        <v>328</v>
      </c>
      <c r="N43" s="49"/>
      <c r="O43" s="48" t="str">
        <f>VLOOKUP(M43,参加チーム!$F$4:$H$100,3)</f>
        <v>ﾌｪﾛｰｽﾞB</v>
      </c>
      <c r="P43" s="50"/>
      <c r="Q43" s="6"/>
      <c r="R43" s="6"/>
      <c r="S43" s="5"/>
      <c r="AC43" s="4" t="s">
        <v>329</v>
      </c>
      <c r="AD43" s="5"/>
      <c r="AE43" s="48" t="str">
        <f>VLOOKUP(AC43,参加チーム!$F$4:$H$100,3)</f>
        <v>篠ノ井A</v>
      </c>
      <c r="AF43" s="6"/>
      <c r="AG43" s="6"/>
      <c r="AH43" s="6"/>
      <c r="AI43" s="5"/>
      <c r="AP43" s="4" t="s">
        <v>337</v>
      </c>
      <c r="AQ43" s="5"/>
      <c r="AR43" s="48" t="str">
        <f>VLOOKUP(AP43,参加チーム!$F$4:$H$100,3)</f>
        <v>芹田</v>
      </c>
      <c r="AS43" s="6"/>
      <c r="AT43" s="6"/>
      <c r="AU43" s="6"/>
      <c r="AV43" s="5"/>
      <c r="AX43" s="4" t="s">
        <v>330</v>
      </c>
      <c r="AY43" s="5"/>
      <c r="AZ43" s="48" t="str">
        <f>VLOOKUP(AX43,参加チーム!$F$4:$H$100,3)</f>
        <v>昭和B</v>
      </c>
      <c r="BA43" s="6"/>
      <c r="BB43" s="6"/>
      <c r="BC43" s="6"/>
      <c r="BD43" s="5"/>
    </row>
    <row r="44" spans="1:59">
      <c r="I44" s="47"/>
      <c r="J44" s="47"/>
      <c r="K44" s="47"/>
      <c r="L44" s="47"/>
      <c r="M44" s="47"/>
      <c r="N44" s="47"/>
      <c r="O44" s="47"/>
      <c r="P44" s="47"/>
    </row>
    <row r="45" spans="1:59">
      <c r="I45" s="47"/>
      <c r="J45" s="47"/>
      <c r="K45" s="47"/>
      <c r="L45" s="47"/>
      <c r="M45" s="47"/>
      <c r="N45" s="47"/>
      <c r="O45" s="47"/>
      <c r="P45" s="47"/>
    </row>
    <row r="46" spans="1:59">
      <c r="I46" s="47"/>
      <c r="J46" s="47"/>
      <c r="K46" s="47"/>
      <c r="L46" s="47"/>
      <c r="M46" s="47"/>
      <c r="N46" s="47"/>
      <c r="O46" s="47"/>
      <c r="P46" s="47"/>
    </row>
    <row r="47" spans="1:59">
      <c r="I47" s="48" t="s">
        <v>331</v>
      </c>
      <c r="J47" s="49"/>
      <c r="K47" s="48" t="str">
        <f>VLOOKUP(I47,参加チーム!$F$4:$H$100,3)</f>
        <v>ｶﾞｰﾌ</v>
      </c>
      <c r="L47" s="50"/>
      <c r="M47" s="50"/>
      <c r="N47" s="50"/>
      <c r="O47" s="49"/>
      <c r="P47" s="47"/>
      <c r="Q47" s="4" t="s">
        <v>334</v>
      </c>
      <c r="R47" s="5"/>
      <c r="S47" s="48" t="str">
        <f>VLOOKUP(Q47,参加チーム!$F$4:$H$100,3)</f>
        <v>須坂</v>
      </c>
      <c r="T47" s="6"/>
      <c r="U47" s="6"/>
      <c r="V47" s="6"/>
      <c r="W47" s="5"/>
      <c r="Y47" s="4" t="s">
        <v>332</v>
      </c>
      <c r="Z47" s="5"/>
      <c r="AA47" s="48" t="str">
        <f>VLOOKUP(Y47,参加チーム!$F$4:$H$100,3)</f>
        <v>ｴﾚﾝｼｱ</v>
      </c>
      <c r="AB47" s="6"/>
      <c r="AC47" s="6"/>
      <c r="AD47" s="6"/>
      <c r="AE47" s="5"/>
      <c r="AG47" s="4" t="s">
        <v>335</v>
      </c>
      <c r="AH47" s="5"/>
      <c r="AI47" s="48" t="str">
        <f>VLOOKUP(AG47,参加チーム!$F$4:$H$100,3)</f>
        <v>NOZAWANA</v>
      </c>
      <c r="AJ47" s="6"/>
      <c r="AK47" s="6"/>
      <c r="AL47" s="6"/>
      <c r="AM47" s="5"/>
      <c r="AP47" s="4" t="s">
        <v>333</v>
      </c>
      <c r="AQ47" s="5"/>
      <c r="AR47" s="48" t="str">
        <f>VLOOKUP(AP47,参加チーム!$F$4:$H$100,3)</f>
        <v>中野</v>
      </c>
      <c r="AS47" s="6"/>
      <c r="AT47" s="6"/>
      <c r="AU47" s="6"/>
      <c r="AV47" s="5"/>
      <c r="AX47" s="4" t="s">
        <v>336</v>
      </c>
      <c r="AY47" s="5"/>
      <c r="AZ47" s="48" t="str">
        <f>VLOOKUP(AX47,参加チーム!$F$4:$H$100,3)</f>
        <v>浅川</v>
      </c>
      <c r="BA47" s="6"/>
      <c r="BB47" s="6"/>
      <c r="BC47" s="6"/>
      <c r="BD47" s="5"/>
    </row>
    <row r="48" spans="1:59">
      <c r="I48" s="47"/>
      <c r="J48" s="47"/>
      <c r="K48" s="47"/>
      <c r="L48" s="47"/>
      <c r="M48" s="47"/>
      <c r="N48" s="47"/>
      <c r="O48" s="47"/>
      <c r="P48" s="47"/>
    </row>
    <row r="49" spans="7:56">
      <c r="G49" t="s">
        <v>104</v>
      </c>
      <c r="I49" s="47"/>
      <c r="J49" s="47"/>
      <c r="K49" s="47"/>
      <c r="L49" s="47"/>
      <c r="M49" s="48" t="s">
        <v>328</v>
      </c>
      <c r="N49" s="49"/>
      <c r="O49" s="48" t="str">
        <f>VLOOKUP(M49,参加チーム!$F$4:$H$100,3)</f>
        <v>ﾌｪﾛｰｽﾞB</v>
      </c>
      <c r="P49" s="50"/>
      <c r="Q49" s="6"/>
      <c r="R49" s="6"/>
      <c r="S49" s="5"/>
      <c r="AC49" s="4" t="s">
        <v>330</v>
      </c>
      <c r="AD49" s="5"/>
      <c r="AE49" s="4" t="str">
        <f>VLOOKUP(AC49,参加チーム!$F$4:$H$40,3)</f>
        <v>篠ノ井A</v>
      </c>
      <c r="AF49" s="6"/>
      <c r="AG49" s="6"/>
      <c r="AH49" s="6"/>
      <c r="AI49" s="5"/>
      <c r="AP49" s="4" t="s">
        <v>337</v>
      </c>
      <c r="AQ49" s="5"/>
      <c r="AR49" s="48" t="str">
        <f>VLOOKUP(AP49,参加チーム!$F$4:$H$100,3)</f>
        <v>芹田</v>
      </c>
      <c r="AS49" s="6"/>
      <c r="AT49" s="6"/>
      <c r="AU49" s="6"/>
      <c r="AV49" s="5"/>
      <c r="AX49" s="4" t="s">
        <v>329</v>
      </c>
      <c r="AY49" s="5"/>
      <c r="AZ49" s="48" t="str">
        <f>VLOOKUP(AX49,参加チーム!$F$4:$H$100,3)</f>
        <v>篠ノ井A</v>
      </c>
      <c r="BA49" s="6"/>
      <c r="BB49" s="6"/>
      <c r="BC49" s="6"/>
      <c r="BD49" s="5"/>
    </row>
    <row r="50" spans="7:56">
      <c r="I50" s="47"/>
      <c r="J50" s="47"/>
      <c r="K50" s="47"/>
      <c r="L50" s="47"/>
      <c r="M50" s="47"/>
      <c r="N50" s="47"/>
      <c r="O50" s="47"/>
      <c r="P50" s="47"/>
    </row>
    <row r="51" spans="7:56">
      <c r="I51" s="47"/>
      <c r="J51" s="47"/>
      <c r="K51" s="47"/>
      <c r="L51" s="47"/>
      <c r="M51" s="47"/>
      <c r="N51" s="47"/>
      <c r="O51" s="47"/>
      <c r="P51" s="47"/>
    </row>
    <row r="52" spans="7:56">
      <c r="I52" s="47"/>
      <c r="J52" s="47"/>
      <c r="K52" s="47"/>
      <c r="L52" s="47"/>
      <c r="M52" s="47"/>
      <c r="N52" s="47"/>
      <c r="O52" s="47"/>
      <c r="P52" s="47"/>
    </row>
    <row r="53" spans="7:56">
      <c r="I53" s="48" t="s">
        <v>333</v>
      </c>
      <c r="J53" s="49"/>
      <c r="K53" s="48" t="str">
        <f>VLOOKUP(I53,参加チーム!$F$4:$H$100,3)</f>
        <v>中野</v>
      </c>
      <c r="L53" s="50"/>
      <c r="M53" s="50"/>
      <c r="N53" s="50"/>
      <c r="O53" s="49"/>
      <c r="P53" s="47"/>
      <c r="Q53" s="4" t="s">
        <v>335</v>
      </c>
      <c r="R53" s="5"/>
      <c r="S53" s="48" t="str">
        <f>VLOOKUP(Q53,参加チーム!$F$4:$H$100,3)</f>
        <v>NOZAWANA</v>
      </c>
      <c r="T53" s="6"/>
      <c r="U53" s="6"/>
      <c r="V53" s="6"/>
      <c r="W53" s="5"/>
      <c r="Y53" s="4" t="s">
        <v>332</v>
      </c>
      <c r="Z53" s="5"/>
      <c r="AA53" s="48" t="str">
        <f>VLOOKUP(Y53,参加チーム!$F$4:$H$100,3)</f>
        <v>ｴﾚﾝｼｱ</v>
      </c>
      <c r="AB53" s="6"/>
      <c r="AC53" s="6"/>
      <c r="AD53" s="6"/>
      <c r="AE53" s="5"/>
      <c r="AG53" s="4" t="s">
        <v>334</v>
      </c>
      <c r="AH53" s="5"/>
      <c r="AI53" s="48" t="str">
        <f>VLOOKUP(AG53,参加チーム!$F$4:$H$100,3)</f>
        <v>須坂</v>
      </c>
      <c r="AJ53" s="6"/>
      <c r="AK53" s="6"/>
      <c r="AL53" s="6"/>
      <c r="AM53" s="5"/>
      <c r="AP53" s="4" t="s">
        <v>331</v>
      </c>
      <c r="AQ53" s="5"/>
      <c r="AR53" s="48" t="str">
        <f>VLOOKUP(AP53,参加チーム!$F$4:$H$100,3)</f>
        <v>ｶﾞｰﾌ</v>
      </c>
      <c r="AS53" s="6"/>
      <c r="AT53" s="6"/>
      <c r="AU53" s="6"/>
      <c r="AV53" s="5"/>
      <c r="AX53" s="4" t="s">
        <v>336</v>
      </c>
      <c r="AY53" s="5"/>
      <c r="AZ53" s="48" t="str">
        <f>VLOOKUP(AX53,参加チーム!$F$4:$H$100,3)</f>
        <v>浅川</v>
      </c>
      <c r="BA53" s="6"/>
      <c r="BB53" s="6"/>
      <c r="BC53" s="6"/>
      <c r="BD53" s="5"/>
    </row>
    <row r="54" spans="7:56">
      <c r="I54" s="47"/>
      <c r="J54" s="47"/>
      <c r="K54" s="47"/>
      <c r="L54" s="47"/>
      <c r="M54" s="47"/>
      <c r="N54" s="47"/>
      <c r="O54" s="47"/>
      <c r="P54" s="47"/>
    </row>
    <row r="55" spans="7:56">
      <c r="I55" s="47"/>
      <c r="J55" s="47"/>
      <c r="K55" s="47"/>
      <c r="L55" s="47"/>
      <c r="M55" s="47"/>
      <c r="N55" s="47"/>
      <c r="O55" s="47"/>
      <c r="P55" s="47"/>
    </row>
    <row r="56" spans="7:56">
      <c r="G56" t="s">
        <v>110</v>
      </c>
      <c r="I56" s="48" t="s">
        <v>334</v>
      </c>
      <c r="J56" s="49"/>
      <c r="K56" s="48" t="str">
        <f>VLOOKUP(I56,参加チーム!$F$4:$H$100,3)</f>
        <v>須坂</v>
      </c>
      <c r="L56" s="50"/>
      <c r="M56" s="50"/>
      <c r="N56" s="50"/>
      <c r="O56" s="49"/>
      <c r="P56" s="47"/>
      <c r="Q56" s="4" t="s">
        <v>336</v>
      </c>
      <c r="R56" s="5"/>
      <c r="S56" s="48" t="str">
        <f>VLOOKUP(Q56,参加チーム!$F$4:$H$100,3)</f>
        <v>浅川</v>
      </c>
      <c r="T56" s="6"/>
      <c r="U56" s="6"/>
      <c r="V56" s="6"/>
      <c r="W56" s="5"/>
      <c r="Y56" s="4" t="s">
        <v>330</v>
      </c>
      <c r="Z56" s="5"/>
      <c r="AA56" s="48" t="str">
        <f>VLOOKUP(Y56,参加チーム!$F$4:$H$100,3)</f>
        <v>昭和B</v>
      </c>
      <c r="AB56" s="6"/>
      <c r="AC56" s="6"/>
      <c r="AD56" s="6"/>
      <c r="AE56" s="5"/>
      <c r="AG56" s="4" t="s">
        <v>333</v>
      </c>
      <c r="AH56" s="5"/>
      <c r="AI56" s="48" t="str">
        <f>VLOOKUP(AG56,参加チーム!$F$4:$H$100,3)</f>
        <v>中野</v>
      </c>
      <c r="AJ56" s="6"/>
      <c r="AK56" s="6"/>
      <c r="AL56" s="6"/>
      <c r="AM56" s="5"/>
      <c r="AP56" s="4" t="s">
        <v>337</v>
      </c>
      <c r="AQ56" s="5"/>
      <c r="AR56" s="48" t="str">
        <f>VLOOKUP(AP56,参加チーム!$F$4:$H$100,3)</f>
        <v>芹田</v>
      </c>
      <c r="AS56" s="6"/>
      <c r="AT56" s="6"/>
      <c r="AU56" s="6"/>
      <c r="AV56" s="5"/>
      <c r="AX56" s="4" t="s">
        <v>335</v>
      </c>
      <c r="AY56" s="5"/>
      <c r="AZ56" s="48" t="str">
        <f>VLOOKUP(AX56,参加チーム!$F$4:$H$100,3)</f>
        <v>NOZAWANA</v>
      </c>
      <c r="BA56" s="6"/>
      <c r="BB56" s="6"/>
      <c r="BC56" s="6"/>
      <c r="BD56" s="5"/>
    </row>
    <row r="57" spans="7:56">
      <c r="I57" s="47"/>
      <c r="J57" s="47"/>
      <c r="K57" s="47"/>
      <c r="L57" s="47"/>
      <c r="M57" s="47"/>
      <c r="N57" s="47"/>
      <c r="O57" s="47"/>
      <c r="P57" s="47"/>
      <c r="S57" s="76"/>
    </row>
    <row r="58" spans="7:56">
      <c r="I58" s="48" t="s">
        <v>329</v>
      </c>
      <c r="J58" s="49"/>
      <c r="K58" s="48" t="str">
        <f>VLOOKUP(I58,参加チーム!$F$4:$H$100,3)</f>
        <v>篠ノ井A</v>
      </c>
      <c r="L58" s="50"/>
      <c r="M58" s="50"/>
      <c r="N58" s="50"/>
      <c r="O58" s="49"/>
      <c r="P58" s="47"/>
      <c r="Q58" s="4" t="s">
        <v>331</v>
      </c>
      <c r="R58" s="5"/>
      <c r="S58" s="48" t="str">
        <f>VLOOKUP(Q58,参加チーム!$F$4:$H$100,3)</f>
        <v>ｶﾞｰﾌ</v>
      </c>
      <c r="T58" s="6"/>
      <c r="U58" s="6"/>
      <c r="V58" s="6"/>
      <c r="W58" s="5"/>
      <c r="Y58" s="4" t="s">
        <v>328</v>
      </c>
      <c r="Z58" s="5"/>
      <c r="AA58" s="48" t="str">
        <f>VLOOKUP(Y58,参加チーム!$F$4:$H$100,3)</f>
        <v>ﾌｪﾛｰｽﾞB</v>
      </c>
      <c r="AB58" s="6"/>
      <c r="AC58" s="6"/>
      <c r="AD58" s="6"/>
      <c r="AE58" s="5"/>
      <c r="AG58" s="4" t="s">
        <v>332</v>
      </c>
      <c r="AH58" s="5"/>
      <c r="AI58" s="48" t="str">
        <f>VLOOKUP(AG58,参加チーム!$F$4:$H$100,3)</f>
        <v>ｴﾚﾝｼｱ</v>
      </c>
      <c r="AJ58" s="6"/>
      <c r="AK58" s="6"/>
      <c r="AL58" s="6"/>
      <c r="AM58" s="5"/>
      <c r="AT58" s="76"/>
      <c r="AU58" s="77"/>
      <c r="AV58" s="77"/>
      <c r="AW58" s="77"/>
      <c r="AX58" s="77"/>
      <c r="AY58" s="77"/>
      <c r="AZ58" s="77"/>
    </row>
    <row r="59" spans="7:56">
      <c r="I59" s="47"/>
      <c r="J59" s="47"/>
      <c r="K59" s="47"/>
      <c r="L59" s="47"/>
      <c r="M59" s="47"/>
      <c r="N59" s="47"/>
      <c r="O59" s="47"/>
      <c r="P59" s="47"/>
      <c r="S59" s="76"/>
    </row>
    <row r="60" spans="7:56">
      <c r="I60" s="47"/>
      <c r="J60" s="47"/>
      <c r="K60" s="47"/>
      <c r="L60" s="47"/>
      <c r="M60" s="47"/>
      <c r="N60" s="47"/>
      <c r="O60" s="47"/>
      <c r="P60" s="47"/>
    </row>
    <row r="61" spans="7:56">
      <c r="I61" s="47"/>
      <c r="J61" s="47"/>
      <c r="K61" s="47"/>
      <c r="L61" s="47"/>
      <c r="M61" s="47"/>
      <c r="N61" s="47"/>
      <c r="O61" s="47"/>
      <c r="P61" s="47"/>
    </row>
    <row r="63" spans="7:56">
      <c r="G63" t="s">
        <v>140</v>
      </c>
      <c r="M63" s="4" t="s">
        <v>330</v>
      </c>
      <c r="N63" s="5"/>
      <c r="O63" s="48" t="str">
        <f>VLOOKUP(M63,参加チーム!$F$4:$H$100,3)</f>
        <v>昭和B</v>
      </c>
      <c r="P63" s="6"/>
      <c r="Q63" s="6"/>
      <c r="R63" s="6"/>
      <c r="S63" s="5"/>
      <c r="AC63" s="4" t="s">
        <v>329</v>
      </c>
      <c r="AD63" s="5"/>
      <c r="AE63" s="48" t="str">
        <f>VLOOKUP(AC63,参加チーム!$F$4:$H$100,3)</f>
        <v>篠ノ井A</v>
      </c>
      <c r="AF63" s="6"/>
      <c r="AG63" s="6"/>
      <c r="AH63" s="6"/>
      <c r="AI63" s="5"/>
      <c r="AP63" s="4" t="s">
        <v>328</v>
      </c>
      <c r="AQ63" s="5"/>
      <c r="AR63" s="48" t="str">
        <f>VLOOKUP(AP63,参加チーム!$F$4:$H$100,3)</f>
        <v>ﾌｪﾛｰｽﾞB</v>
      </c>
      <c r="AS63" s="6"/>
      <c r="AT63" s="6"/>
      <c r="AU63" s="6"/>
      <c r="AV63" s="5"/>
      <c r="AX63" s="4" t="s">
        <v>337</v>
      </c>
      <c r="AY63" s="5"/>
      <c r="AZ63" s="48" t="str">
        <f>VLOOKUP(AX63,参加チーム!$F$4:$H$100,3)</f>
        <v>芹田</v>
      </c>
      <c r="BA63" s="6"/>
      <c r="BB63" s="6"/>
      <c r="BC63" s="6"/>
      <c r="BD63" s="5"/>
    </row>
    <row r="67" spans="9:56">
      <c r="I67" s="4" t="s">
        <v>331</v>
      </c>
      <c r="J67" s="5"/>
      <c r="K67" s="48" t="str">
        <f>VLOOKUP(I67,参加チーム!$F$4:$H$100,3)</f>
        <v>ｶﾞｰﾌ</v>
      </c>
      <c r="L67" s="6"/>
      <c r="M67" s="6"/>
      <c r="N67" s="6"/>
      <c r="O67" s="5"/>
      <c r="Q67" s="4" t="s">
        <v>335</v>
      </c>
      <c r="R67" s="5"/>
      <c r="S67" s="48" t="str">
        <f>VLOOKUP(Q67,参加チーム!$F$4:$H$100,3)</f>
        <v>NOZAWANA</v>
      </c>
      <c r="T67" s="6"/>
      <c r="U67" s="6"/>
      <c r="V67" s="6"/>
      <c r="W67" s="5"/>
      <c r="Y67" s="4" t="s">
        <v>333</v>
      </c>
      <c r="Z67" s="5"/>
      <c r="AA67" s="48" t="str">
        <f>VLOOKUP(Y67,参加チーム!$F$4:$H$100,3)</f>
        <v>中野</v>
      </c>
      <c r="AB67" s="6"/>
      <c r="AC67" s="6"/>
      <c r="AD67" s="6"/>
      <c r="AE67" s="5"/>
      <c r="AG67" s="4" t="s">
        <v>334</v>
      </c>
      <c r="AH67" s="5"/>
      <c r="AI67" s="48" t="str">
        <f>VLOOKUP(AG67,参加チーム!$F$4:$H$100,3)</f>
        <v>須坂</v>
      </c>
      <c r="AJ67" s="6"/>
      <c r="AK67" s="6"/>
      <c r="AL67" s="6"/>
      <c r="AM67" s="5"/>
      <c r="AP67" s="4" t="s">
        <v>336</v>
      </c>
      <c r="AQ67" s="5"/>
      <c r="AR67" s="48" t="str">
        <f>VLOOKUP(AP67,参加チーム!$F$4:$H$100,3)</f>
        <v>浅川</v>
      </c>
      <c r="AS67" s="6"/>
      <c r="AT67" s="6"/>
      <c r="AU67" s="6"/>
      <c r="AV67" s="5"/>
      <c r="AX67" s="4" t="s">
        <v>332</v>
      </c>
      <c r="AY67" s="5"/>
      <c r="AZ67" s="48" t="str">
        <f>VLOOKUP(AX67,参加チーム!$F$4:$H$100,3)</f>
        <v>ｴﾚﾝｼｱ</v>
      </c>
      <c r="BA67" s="6"/>
      <c r="BB67" s="6"/>
      <c r="BC67" s="6"/>
      <c r="BD67" s="5"/>
    </row>
    <row r="68" spans="9:56">
      <c r="I68" s="11"/>
      <c r="J68" s="11"/>
      <c r="K68" s="11"/>
      <c r="L68" s="11"/>
      <c r="M68" s="11"/>
      <c r="N68" s="11"/>
      <c r="O68" s="11"/>
      <c r="Q68" s="11"/>
      <c r="R68" s="11"/>
      <c r="S68" s="11"/>
      <c r="T68" s="11"/>
      <c r="U68" s="11"/>
      <c r="V68" s="11"/>
      <c r="W68" s="11"/>
      <c r="Y68" s="11"/>
      <c r="Z68" s="11"/>
      <c r="AA68" s="11"/>
      <c r="AB68" s="11"/>
      <c r="AC68" s="11"/>
      <c r="AD68" s="11"/>
      <c r="AE68" s="11"/>
      <c r="AG68" s="11"/>
      <c r="AH68" s="11"/>
      <c r="AI68" s="11"/>
      <c r="AJ68" s="11"/>
      <c r="AK68" s="11"/>
      <c r="AL68" s="11"/>
      <c r="AM68" s="11"/>
      <c r="AP68" s="11"/>
      <c r="AQ68" s="11"/>
      <c r="AR68" s="11"/>
      <c r="AS68" s="11"/>
      <c r="AT68" s="11"/>
      <c r="AU68" s="11"/>
      <c r="AV68" s="11"/>
      <c r="AX68" s="11"/>
      <c r="AY68" s="11"/>
      <c r="AZ68" s="11"/>
      <c r="BA68" s="11"/>
      <c r="BB68" s="11"/>
      <c r="BC68" s="11"/>
      <c r="BD68" s="11"/>
    </row>
    <row r="69" spans="9:56">
      <c r="I69" s="53"/>
      <c r="J69" s="53"/>
      <c r="K69" s="53"/>
      <c r="L69" s="53"/>
      <c r="M69" s="53"/>
      <c r="N69" s="53"/>
      <c r="O69" s="53"/>
      <c r="P69" s="47"/>
      <c r="Q69" s="11"/>
      <c r="R69" s="11"/>
      <c r="S69" s="11"/>
      <c r="T69" s="11"/>
      <c r="U69" s="11"/>
      <c r="V69" s="11"/>
      <c r="W69" s="11"/>
      <c r="Y69" s="11"/>
      <c r="Z69" s="11"/>
      <c r="AA69" s="11"/>
      <c r="AB69" s="11"/>
      <c r="AC69" s="11"/>
      <c r="AD69" s="11"/>
      <c r="AE69" s="11"/>
      <c r="AG69" s="11"/>
      <c r="AH69" s="11"/>
      <c r="AI69" s="11"/>
      <c r="AJ69" s="11"/>
      <c r="AK69" s="11"/>
      <c r="AL69" s="11"/>
      <c r="AM69" s="11"/>
    </row>
    <row r="70" spans="9:56">
      <c r="I70" s="47"/>
      <c r="J70" s="47"/>
      <c r="K70" s="47"/>
      <c r="L70" s="47"/>
      <c r="M70" s="47"/>
      <c r="N70" s="47"/>
      <c r="O70" s="47"/>
      <c r="P70" s="47"/>
    </row>
  </sheetData>
  <phoneticPr fontId="1"/>
  <pageMargins left="0.25" right="0.25" top="0.75" bottom="0.75" header="0.3" footer="0.3"/>
  <pageSetup paperSize="9" scale="72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T61"/>
  <sheetViews>
    <sheetView workbookViewId="0">
      <selection sqref="A1:O1"/>
    </sheetView>
  </sheetViews>
  <sheetFormatPr defaultColWidth="8.875" defaultRowHeight="13.5"/>
  <cols>
    <col min="1" max="1" width="3.375" style="17" customWidth="1"/>
    <col min="2" max="2" width="11.25" style="17" bestFit="1" customWidth="1"/>
    <col min="3" max="3" width="9.625" style="17" customWidth="1"/>
    <col min="4" max="4" width="6.625" style="17" customWidth="1"/>
    <col min="5" max="5" width="3.625" style="17" customWidth="1"/>
    <col min="6" max="7" width="6.625" style="17" customWidth="1"/>
    <col min="8" max="8" width="3.375" style="17" bestFit="1" customWidth="1"/>
    <col min="9" max="9" width="5.375" style="17" bestFit="1" customWidth="1"/>
    <col min="10" max="10" width="11.25" style="18" bestFit="1" customWidth="1"/>
    <col min="11" max="11" width="5.625" style="17" customWidth="1"/>
    <col min="12" max="12" width="3.375" style="17" bestFit="1" customWidth="1"/>
    <col min="13" max="13" width="5.625" style="17" customWidth="1"/>
    <col min="14" max="14" width="5.375" style="17" bestFit="1" customWidth="1"/>
    <col min="15" max="15" width="11.25" style="18" bestFit="1" customWidth="1"/>
    <col min="16" max="18" width="8.875" style="17"/>
    <col min="19" max="19" width="9" style="18" customWidth="1"/>
    <col min="20" max="16384" width="8.875" style="17"/>
  </cols>
  <sheetData>
    <row r="1" spans="1:19" ht="18.75">
      <c r="A1" s="92" t="s">
        <v>440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9" ht="1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9" ht="15" customHeight="1">
      <c r="A3" s="115" t="s">
        <v>176</v>
      </c>
      <c r="B3" s="116"/>
      <c r="C3" s="116"/>
      <c r="D3" s="116"/>
      <c r="E3" s="116"/>
      <c r="F3" s="116"/>
      <c r="G3" s="116"/>
      <c r="H3" s="116"/>
      <c r="I3" s="116"/>
      <c r="J3" s="116"/>
      <c r="K3" s="20"/>
      <c r="L3" s="20"/>
      <c r="M3" s="20"/>
      <c r="N3" s="20"/>
      <c r="O3" s="21"/>
      <c r="Q3" s="22"/>
      <c r="R3" s="22"/>
      <c r="S3" s="23"/>
    </row>
    <row r="4" spans="1:19" ht="15" customHeight="1">
      <c r="A4" s="107"/>
      <c r="B4" s="105" t="s">
        <v>146</v>
      </c>
      <c r="C4" s="105" t="s">
        <v>147</v>
      </c>
      <c r="D4" s="118" t="s">
        <v>148</v>
      </c>
      <c r="E4" s="105"/>
      <c r="F4" s="105"/>
      <c r="G4" s="24"/>
      <c r="H4" s="105" t="s">
        <v>149</v>
      </c>
      <c r="I4" s="105"/>
      <c r="J4" s="105"/>
      <c r="K4" s="105"/>
      <c r="L4" s="105"/>
      <c r="M4" s="105"/>
      <c r="N4" s="105"/>
      <c r="O4" s="105"/>
      <c r="Q4" s="22"/>
      <c r="R4" s="25"/>
      <c r="S4" s="25"/>
    </row>
    <row r="5" spans="1:19" ht="15" customHeight="1">
      <c r="A5" s="117"/>
      <c r="B5" s="105"/>
      <c r="C5" s="105"/>
      <c r="D5" s="105"/>
      <c r="E5" s="105"/>
      <c r="F5" s="105"/>
      <c r="G5" s="24" t="s">
        <v>205</v>
      </c>
      <c r="H5" s="26" t="s">
        <v>150</v>
      </c>
      <c r="I5" s="105" t="s">
        <v>151</v>
      </c>
      <c r="J5" s="105"/>
      <c r="K5" s="24" t="s">
        <v>152</v>
      </c>
      <c r="L5" s="24"/>
      <c r="M5" s="24" t="s">
        <v>152</v>
      </c>
      <c r="N5" s="105" t="s">
        <v>151</v>
      </c>
      <c r="O5" s="105"/>
      <c r="Q5" s="25"/>
      <c r="R5" s="23"/>
      <c r="S5" s="25"/>
    </row>
    <row r="6" spans="1:19" ht="15" customHeight="1">
      <c r="A6" s="112" t="s">
        <v>285</v>
      </c>
      <c r="B6" s="105" t="str">
        <f>J6</f>
        <v>ｱﾝﾋﾞｼｬｽ</v>
      </c>
      <c r="C6" s="104" t="s">
        <v>153</v>
      </c>
      <c r="D6" s="27">
        <v>0.375</v>
      </c>
      <c r="E6" s="24" t="s">
        <v>154</v>
      </c>
      <c r="F6" s="27">
        <v>0.40625</v>
      </c>
      <c r="G6" s="97" t="s">
        <v>206</v>
      </c>
      <c r="H6" s="24" t="s">
        <v>155</v>
      </c>
      <c r="I6" s="28" t="s">
        <v>177</v>
      </c>
      <c r="J6" s="28" t="str">
        <f>IF(I6="","",VLOOKUP(I6,参加チーム!$F$4:$I$85,3))</f>
        <v>ｱﾝﾋﾞｼｬｽ</v>
      </c>
      <c r="K6" s="29"/>
      <c r="L6" s="30" t="s">
        <v>156</v>
      </c>
      <c r="M6" s="30"/>
      <c r="N6" s="28" t="s">
        <v>179</v>
      </c>
      <c r="O6" s="28" t="str">
        <f>IF(N6="","",VLOOKUP(N6,参加チーム!$F$4:$I$85,3))</f>
        <v>篠ノ井A</v>
      </c>
      <c r="Q6" s="25"/>
      <c r="R6" s="23"/>
      <c r="S6" s="25"/>
    </row>
    <row r="7" spans="1:19" ht="15" customHeight="1">
      <c r="A7" s="113"/>
      <c r="B7" s="106"/>
      <c r="C7" s="104"/>
      <c r="D7" s="27">
        <v>0.41666666666666669</v>
      </c>
      <c r="E7" s="24" t="s">
        <v>154</v>
      </c>
      <c r="F7" s="27">
        <v>0.44791666666666669</v>
      </c>
      <c r="G7" s="98"/>
      <c r="H7" s="24" t="s">
        <v>157</v>
      </c>
      <c r="I7" s="28" t="s">
        <v>178</v>
      </c>
      <c r="J7" s="28" t="str">
        <f>IF(I7="","",VLOOKUP(I7,参加チーム!$F$4:$I$85,3))</f>
        <v>篠ノ井A</v>
      </c>
      <c r="K7" s="29"/>
      <c r="L7" s="30" t="s">
        <v>158</v>
      </c>
      <c r="M7" s="30"/>
      <c r="N7" s="28" t="s">
        <v>180</v>
      </c>
      <c r="O7" s="28" t="str">
        <f>IF(N7="","",VLOOKUP(N7,参加チーム!$F$4:$I$85,3))</f>
        <v>須坂</v>
      </c>
      <c r="Q7" s="25"/>
      <c r="R7" s="23"/>
      <c r="S7" s="25"/>
    </row>
    <row r="8" spans="1:19" ht="15" customHeight="1">
      <c r="A8" s="113"/>
      <c r="B8" s="106"/>
      <c r="C8" s="104"/>
      <c r="D8" s="27">
        <v>0.45833333333333331</v>
      </c>
      <c r="E8" s="24" t="s">
        <v>154</v>
      </c>
      <c r="F8" s="27">
        <v>0.48958333333333331</v>
      </c>
      <c r="G8" s="98"/>
      <c r="H8" s="24" t="s">
        <v>159</v>
      </c>
      <c r="I8" s="28" t="s">
        <v>181</v>
      </c>
      <c r="J8" s="28" t="str">
        <f>IF(I8="","",VLOOKUP(I8,参加チーム!$F$4:$I$85,3))</f>
        <v>須坂</v>
      </c>
      <c r="K8" s="29"/>
      <c r="L8" s="30" t="s">
        <v>158</v>
      </c>
      <c r="M8" s="30"/>
      <c r="N8" s="28" t="s">
        <v>182</v>
      </c>
      <c r="O8" s="28" t="str">
        <f>IF(N8="","",VLOOKUP(N8,参加チーム!$F$4:$I$85,3))</f>
        <v>ｱﾝﾋﾞｼｬｽ</v>
      </c>
      <c r="Q8" s="25"/>
      <c r="R8" s="23"/>
      <c r="S8" s="25"/>
    </row>
    <row r="9" spans="1:19" ht="15" customHeight="1">
      <c r="A9" s="113"/>
      <c r="B9" s="105" t="str">
        <f>J9</f>
        <v>裾花</v>
      </c>
      <c r="C9" s="104"/>
      <c r="D9" s="27">
        <v>0.5</v>
      </c>
      <c r="E9" s="24" t="s">
        <v>154</v>
      </c>
      <c r="F9" s="27">
        <v>0.53125</v>
      </c>
      <c r="G9" s="98"/>
      <c r="H9" s="24" t="s">
        <v>160</v>
      </c>
      <c r="I9" s="28" t="s">
        <v>183</v>
      </c>
      <c r="J9" s="28" t="str">
        <f>IF(I9="","",VLOOKUP(I9,参加チーム!$F$4:$I$85,3))</f>
        <v>裾花</v>
      </c>
      <c r="K9" s="29"/>
      <c r="L9" s="30" t="s">
        <v>158</v>
      </c>
      <c r="M9" s="30"/>
      <c r="N9" s="28" t="s">
        <v>184</v>
      </c>
      <c r="O9" s="28" t="str">
        <f>IF(N9="","",VLOOKUP(N9,参加チーム!$F$4:$I$85,3))</f>
        <v>NOZAWANA</v>
      </c>
      <c r="Q9" s="25"/>
      <c r="R9" s="23"/>
      <c r="S9" s="25"/>
    </row>
    <row r="10" spans="1:19" ht="15" customHeight="1">
      <c r="A10" s="113"/>
      <c r="B10" s="106"/>
      <c r="C10" s="104"/>
      <c r="D10" s="27">
        <v>0.54166666666666663</v>
      </c>
      <c r="E10" s="24" t="s">
        <v>154</v>
      </c>
      <c r="F10" s="27">
        <v>0.57291666666666663</v>
      </c>
      <c r="G10" s="98"/>
      <c r="H10" s="24" t="s">
        <v>161</v>
      </c>
      <c r="I10" s="44" t="s">
        <v>185</v>
      </c>
      <c r="J10" s="44" t="str">
        <f>IF(I10="","",VLOOKUP(I10,参加チーム!$F$4:$I$85,3))</f>
        <v>NOZAWANA</v>
      </c>
      <c r="K10" s="45"/>
      <c r="L10" s="46" t="s">
        <v>158</v>
      </c>
      <c r="M10" s="46"/>
      <c r="N10" s="44" t="s">
        <v>186</v>
      </c>
      <c r="O10" s="44" t="str">
        <f>IF(N10="","",VLOOKUP(N10,参加チーム!$F$4:$I$85,3))</f>
        <v>ﾌｪﾛｰｽﾞA</v>
      </c>
      <c r="P10" s="36"/>
      <c r="Q10" s="25"/>
      <c r="R10" s="23"/>
      <c r="S10" s="25"/>
    </row>
    <row r="11" spans="1:19" ht="15" customHeight="1">
      <c r="A11" s="113"/>
      <c r="B11" s="106"/>
      <c r="C11" s="104"/>
      <c r="D11" s="27">
        <v>0.58333333333333337</v>
      </c>
      <c r="E11" s="24" t="s">
        <v>154</v>
      </c>
      <c r="F11" s="27">
        <v>0.61458333333333337</v>
      </c>
      <c r="G11" s="98"/>
      <c r="H11" s="24" t="s">
        <v>162</v>
      </c>
      <c r="I11" s="44" t="s">
        <v>187</v>
      </c>
      <c r="J11" s="44" t="str">
        <f>IF(I11="","",VLOOKUP(I11,参加チーム!$F$4:$I$85,3))</f>
        <v>ﾌｪﾛｰｽﾞA</v>
      </c>
      <c r="K11" s="45"/>
      <c r="L11" s="46" t="s">
        <v>158</v>
      </c>
      <c r="M11" s="46"/>
      <c r="N11" s="44" t="s">
        <v>183</v>
      </c>
      <c r="O11" s="44" t="str">
        <f>IF(N11="","",VLOOKUP(N11,参加チーム!$F$4:$I$85,3))</f>
        <v>裾花</v>
      </c>
      <c r="P11" s="36"/>
      <c r="Q11" s="25"/>
      <c r="R11" s="23"/>
      <c r="S11" s="25"/>
    </row>
    <row r="12" spans="1:19" ht="15" customHeight="1">
      <c r="A12" s="113"/>
      <c r="B12" s="106"/>
      <c r="C12" s="104"/>
      <c r="D12" s="27">
        <v>0.625</v>
      </c>
      <c r="E12" s="24" t="s">
        <v>154</v>
      </c>
      <c r="F12" s="27">
        <v>0.65625</v>
      </c>
      <c r="G12" s="99"/>
      <c r="H12" s="40" t="s">
        <v>163</v>
      </c>
      <c r="I12" s="37"/>
      <c r="J12" s="37" t="str">
        <f>IF(I12="","",VLOOKUP(I12,参加チーム!$F$4:$I$85,3))</f>
        <v/>
      </c>
      <c r="K12" s="38"/>
      <c r="L12" s="39" t="s">
        <v>158</v>
      </c>
      <c r="M12" s="39"/>
      <c r="N12" s="37"/>
      <c r="O12" s="37" t="str">
        <f>IF(N12="","",VLOOKUP(N12,参加チーム!$F$4:$I$85,3))</f>
        <v/>
      </c>
      <c r="P12" s="36"/>
      <c r="Q12" s="25"/>
      <c r="R12" s="23"/>
      <c r="S12" s="25"/>
    </row>
    <row r="13" spans="1:19" ht="15" customHeight="1">
      <c r="A13" s="113"/>
      <c r="B13" s="105" t="str">
        <f>J13</f>
        <v>徳間</v>
      </c>
      <c r="C13" s="104" t="s">
        <v>164</v>
      </c>
      <c r="D13" s="27">
        <v>0.375</v>
      </c>
      <c r="E13" s="24" t="s">
        <v>154</v>
      </c>
      <c r="F13" s="27">
        <v>0.40625</v>
      </c>
      <c r="G13" s="119" t="s">
        <v>206</v>
      </c>
      <c r="H13" s="24" t="s">
        <v>165</v>
      </c>
      <c r="I13" s="44" t="s">
        <v>192</v>
      </c>
      <c r="J13" s="44" t="str">
        <f>IF(I13="","",VLOOKUP(I13,参加チーム!$F$4:$I$85,3))</f>
        <v>徳間</v>
      </c>
      <c r="K13" s="45"/>
      <c r="L13" s="46" t="s">
        <v>158</v>
      </c>
      <c r="M13" s="46"/>
      <c r="N13" s="44" t="s">
        <v>189</v>
      </c>
      <c r="O13" s="44" t="str">
        <f>IF(N13="","",VLOOKUP(N13,参加チーム!$F$4:$I$85,3))</f>
        <v>ｴﾚﾝｼｱ</v>
      </c>
      <c r="P13" s="36"/>
      <c r="Q13" s="25"/>
      <c r="R13" s="23"/>
      <c r="S13" s="25"/>
    </row>
    <row r="14" spans="1:19" ht="15" customHeight="1">
      <c r="A14" s="113"/>
      <c r="B14" s="106"/>
      <c r="C14" s="104"/>
      <c r="D14" s="27">
        <v>0.41666666666666669</v>
      </c>
      <c r="E14" s="24" t="s">
        <v>154</v>
      </c>
      <c r="F14" s="27">
        <v>0.44791666666666669</v>
      </c>
      <c r="G14" s="120"/>
      <c r="H14" s="24" t="s">
        <v>166</v>
      </c>
      <c r="I14" s="44" t="s">
        <v>190</v>
      </c>
      <c r="J14" s="44" t="str">
        <f>IF(I14="","",VLOOKUP(I14,参加チーム!$F$4:$I$85,3))</f>
        <v>ｴﾚﾝｼｱ</v>
      </c>
      <c r="K14" s="45"/>
      <c r="L14" s="46" t="s">
        <v>167</v>
      </c>
      <c r="M14" s="46"/>
      <c r="N14" s="44" t="s">
        <v>7</v>
      </c>
      <c r="O14" s="44" t="str">
        <f>IF(N14="","",VLOOKUP(N14,参加チーム!$F$4:$I$85,3))</f>
        <v>中野</v>
      </c>
      <c r="P14" s="36"/>
      <c r="Q14" s="25"/>
      <c r="R14" s="23"/>
      <c r="S14" s="25"/>
    </row>
    <row r="15" spans="1:19" ht="15" customHeight="1">
      <c r="A15" s="113"/>
      <c r="B15" s="106"/>
      <c r="C15" s="104"/>
      <c r="D15" s="27">
        <v>0.45833333333333331</v>
      </c>
      <c r="E15" s="24" t="s">
        <v>154</v>
      </c>
      <c r="F15" s="27">
        <v>0.48958333333333331</v>
      </c>
      <c r="G15" s="121"/>
      <c r="H15" s="24" t="s">
        <v>159</v>
      </c>
      <c r="I15" s="44" t="s">
        <v>192</v>
      </c>
      <c r="J15" s="44" t="str">
        <f>IF(I15="","",VLOOKUP(I15,参加チーム!$F$4:$I$85,3))</f>
        <v>徳間</v>
      </c>
      <c r="K15" s="45"/>
      <c r="L15" s="46" t="s">
        <v>158</v>
      </c>
      <c r="M15" s="46"/>
      <c r="N15" s="44" t="s">
        <v>218</v>
      </c>
      <c r="O15" s="44" t="str">
        <f>IF(N15="","",VLOOKUP(N15,参加チーム!$F$4:$I$85,3))</f>
        <v>中野</v>
      </c>
      <c r="P15" s="36"/>
      <c r="Q15" s="25"/>
      <c r="R15" s="23"/>
      <c r="S15" s="25"/>
    </row>
    <row r="16" spans="1:19" ht="15" customHeight="1">
      <c r="A16" s="113"/>
      <c r="B16" s="105" t="str">
        <f>J16</f>
        <v>ｶﾞｰﾌA</v>
      </c>
      <c r="C16" s="104"/>
      <c r="D16" s="27">
        <v>0.5</v>
      </c>
      <c r="E16" s="24" t="s">
        <v>154</v>
      </c>
      <c r="F16" s="27">
        <v>0.53125</v>
      </c>
      <c r="G16" s="97" t="s">
        <v>207</v>
      </c>
      <c r="H16" s="54" t="s">
        <v>168</v>
      </c>
      <c r="I16" s="44" t="s">
        <v>193</v>
      </c>
      <c r="J16" s="44" t="str">
        <f>IF(I16="","",VLOOKUP(I16,参加チーム!$F$4:$I$85,3))</f>
        <v>ｶﾞｰﾌA</v>
      </c>
      <c r="K16" s="45"/>
      <c r="L16" s="46" t="s">
        <v>167</v>
      </c>
      <c r="M16" s="46"/>
      <c r="N16" s="44" t="s">
        <v>194</v>
      </c>
      <c r="O16" s="44" t="str">
        <f>IF(N16="","",VLOOKUP(N16,参加チーム!$F$4:$I$85,3))</f>
        <v>小布施</v>
      </c>
      <c r="P16" s="36"/>
      <c r="Q16" s="25"/>
      <c r="R16" s="23"/>
      <c r="S16" s="25"/>
    </row>
    <row r="17" spans="1:19" ht="15" customHeight="1">
      <c r="A17" s="113"/>
      <c r="B17" s="106"/>
      <c r="C17" s="104"/>
      <c r="D17" s="27">
        <v>0.54166666666666663</v>
      </c>
      <c r="E17" s="24" t="s">
        <v>154</v>
      </c>
      <c r="F17" s="27">
        <v>0.57291666666666663</v>
      </c>
      <c r="G17" s="98"/>
      <c r="H17" s="54" t="s">
        <v>169</v>
      </c>
      <c r="I17" s="44" t="s">
        <v>195</v>
      </c>
      <c r="J17" s="44" t="str">
        <f>IF(I17="","",VLOOKUP(I17,参加チーム!$F$4:$I$85,3))</f>
        <v>小布施</v>
      </c>
      <c r="K17" s="45"/>
      <c r="L17" s="46" t="s">
        <v>167</v>
      </c>
      <c r="M17" s="46"/>
      <c r="N17" s="44" t="s">
        <v>196</v>
      </c>
      <c r="O17" s="44" t="str">
        <f>IF(N17="","",VLOOKUP(N17,参加チーム!$F$4:$I$85,3))</f>
        <v>昭和A</v>
      </c>
      <c r="P17" s="36"/>
      <c r="Q17" s="25"/>
      <c r="R17" s="23"/>
      <c r="S17" s="25"/>
    </row>
    <row r="18" spans="1:19" ht="15" customHeight="1">
      <c r="A18" s="113"/>
      <c r="B18" s="106"/>
      <c r="C18" s="104"/>
      <c r="D18" s="27">
        <v>0.58333333333333337</v>
      </c>
      <c r="E18" s="24" t="s">
        <v>154</v>
      </c>
      <c r="F18" s="27">
        <v>0.61458333333333337</v>
      </c>
      <c r="G18" s="98"/>
      <c r="H18" s="54" t="s">
        <v>162</v>
      </c>
      <c r="I18" s="44" t="s">
        <v>197</v>
      </c>
      <c r="J18" s="44" t="str">
        <f>IF(I18="","",VLOOKUP(I18,参加チーム!$F$4:$I$85,3))</f>
        <v>昭和A</v>
      </c>
      <c r="K18" s="45"/>
      <c r="L18" s="46" t="s">
        <v>158</v>
      </c>
      <c r="M18" s="46"/>
      <c r="N18" s="44" t="s">
        <v>198</v>
      </c>
      <c r="O18" s="44" t="str">
        <f>IF(N18="","",VLOOKUP(N18,参加チーム!$F$4:$I$85,3))</f>
        <v>ｶﾞｰﾌA</v>
      </c>
      <c r="P18" s="36"/>
      <c r="Q18" s="25"/>
      <c r="R18" s="23"/>
      <c r="S18" s="25"/>
    </row>
    <row r="19" spans="1:19" ht="15" customHeight="1">
      <c r="A19" s="113"/>
      <c r="B19" s="106"/>
      <c r="C19" s="104"/>
      <c r="D19" s="27">
        <v>0.625</v>
      </c>
      <c r="E19" s="24" t="s">
        <v>154</v>
      </c>
      <c r="F19" s="27">
        <v>0.65625</v>
      </c>
      <c r="G19" s="99"/>
      <c r="H19" s="54" t="s">
        <v>163</v>
      </c>
      <c r="I19" s="37"/>
      <c r="J19" s="37" t="str">
        <f>IF(I19="","",VLOOKUP(I19,参加チーム!$F$4:$I$85,3))</f>
        <v/>
      </c>
      <c r="K19" s="38"/>
      <c r="L19" s="39" t="s">
        <v>158</v>
      </c>
      <c r="M19" s="39"/>
      <c r="N19" s="37"/>
      <c r="O19" s="37" t="str">
        <f>IF(N19="","",VLOOKUP(N19,参加チーム!$F$4:$I$85,3))</f>
        <v/>
      </c>
      <c r="P19" s="36"/>
      <c r="Q19" s="25"/>
      <c r="R19" s="23"/>
      <c r="S19" s="25"/>
    </row>
    <row r="20" spans="1:19" ht="15" customHeight="1">
      <c r="A20" s="113"/>
      <c r="B20" s="105" t="str">
        <f>J20</f>
        <v>芹田</v>
      </c>
      <c r="C20" s="109" t="s">
        <v>170</v>
      </c>
      <c r="D20" s="27">
        <v>0.375</v>
      </c>
      <c r="E20" s="24" t="s">
        <v>154</v>
      </c>
      <c r="F20" s="27">
        <v>0.40625</v>
      </c>
      <c r="G20" s="97" t="s">
        <v>207</v>
      </c>
      <c r="H20" s="24" t="s">
        <v>155</v>
      </c>
      <c r="I20" s="44" t="s">
        <v>15</v>
      </c>
      <c r="J20" s="44" t="str">
        <f>IF(I20="","",VLOOKUP(I20,参加チーム!$F$4:$I$85,3))</f>
        <v>芹田</v>
      </c>
      <c r="K20" s="45"/>
      <c r="L20" s="46" t="s">
        <v>158</v>
      </c>
      <c r="M20" s="46"/>
      <c r="N20" s="44" t="s">
        <v>16</v>
      </c>
      <c r="O20" s="44" t="str">
        <f>IF(N20="","",VLOOKUP(N20,参加チーム!$F$4:$I$85,3))</f>
        <v>ｽｸｰﾙ</v>
      </c>
      <c r="P20" s="36"/>
      <c r="Q20" s="25"/>
      <c r="R20" s="23"/>
      <c r="S20" s="25"/>
    </row>
    <row r="21" spans="1:19" ht="15" customHeight="1">
      <c r="A21" s="113"/>
      <c r="B21" s="106"/>
      <c r="C21" s="109"/>
      <c r="D21" s="27">
        <v>0.41666666666666669</v>
      </c>
      <c r="E21" s="24" t="s">
        <v>154</v>
      </c>
      <c r="F21" s="27">
        <v>0.44791666666666669</v>
      </c>
      <c r="G21" s="98"/>
      <c r="H21" s="24" t="s">
        <v>157</v>
      </c>
      <c r="I21" s="44" t="s">
        <v>16</v>
      </c>
      <c r="J21" s="44" t="str">
        <f>IF(I21="","",VLOOKUP(I21,参加チーム!$F$4:$I$85,3))</f>
        <v>ｽｸｰﾙ</v>
      </c>
      <c r="K21" s="45"/>
      <c r="L21" s="46" t="s">
        <v>158</v>
      </c>
      <c r="M21" s="46"/>
      <c r="N21" s="44" t="s">
        <v>17</v>
      </c>
      <c r="O21" s="44" t="str">
        <f>IF(N21="","",VLOOKUP(N21,参加チーム!$F$4:$I$85,3))</f>
        <v>ﾃﾞﾙｿｰﾚ</v>
      </c>
      <c r="P21" s="36"/>
      <c r="Q21" s="25"/>
      <c r="R21" s="23"/>
      <c r="S21" s="25"/>
    </row>
    <row r="22" spans="1:19" ht="15" customHeight="1">
      <c r="A22" s="113"/>
      <c r="B22" s="106"/>
      <c r="C22" s="109"/>
      <c r="D22" s="27">
        <v>0.45833333333333331</v>
      </c>
      <c r="E22" s="24" t="s">
        <v>154</v>
      </c>
      <c r="F22" s="27">
        <v>0.48958333333333331</v>
      </c>
      <c r="G22" s="98"/>
      <c r="H22" s="24" t="s">
        <v>159</v>
      </c>
      <c r="I22" s="44" t="s">
        <v>17</v>
      </c>
      <c r="J22" s="44" t="str">
        <f>IF(I22="","",VLOOKUP(I22,参加チーム!$F$4:$I$85,3))</f>
        <v>ﾃﾞﾙｿｰﾚ</v>
      </c>
      <c r="K22" s="45"/>
      <c r="L22" s="46" t="s">
        <v>158</v>
      </c>
      <c r="M22" s="46"/>
      <c r="N22" s="44" t="s">
        <v>15</v>
      </c>
      <c r="O22" s="44" t="str">
        <f>IF(N22="","",VLOOKUP(N22,参加チーム!$F$4:$I$85,3))</f>
        <v>芹田</v>
      </c>
      <c r="P22" s="36"/>
      <c r="Q22" s="25"/>
      <c r="R22" s="23"/>
      <c r="S22" s="25"/>
    </row>
    <row r="23" spans="1:19" ht="15" customHeight="1">
      <c r="A23" s="113"/>
      <c r="B23" s="105" t="str">
        <f>J23</f>
        <v>篠ノ井B</v>
      </c>
      <c r="C23" s="109"/>
      <c r="D23" s="27">
        <v>0.5</v>
      </c>
      <c r="E23" s="24" t="s">
        <v>154</v>
      </c>
      <c r="F23" s="27">
        <v>0.53125</v>
      </c>
      <c r="G23" s="98"/>
      <c r="H23" s="24" t="s">
        <v>160</v>
      </c>
      <c r="I23" s="44" t="s">
        <v>18</v>
      </c>
      <c r="J23" s="44" t="str">
        <f>IF(I23="","",VLOOKUP(I23,参加チーム!$F$4:$I$85,3))</f>
        <v>篠ノ井B</v>
      </c>
      <c r="K23" s="45"/>
      <c r="L23" s="46" t="s">
        <v>158</v>
      </c>
      <c r="M23" s="46"/>
      <c r="N23" s="44" t="s">
        <v>19</v>
      </c>
      <c r="O23" s="44" t="str">
        <f>IF(N23="","",VLOOKUP(N23,参加チーム!$F$4:$I$85,3))</f>
        <v>高山</v>
      </c>
      <c r="P23" s="36"/>
      <c r="Q23" s="25"/>
      <c r="R23" s="23"/>
      <c r="S23" s="25"/>
    </row>
    <row r="24" spans="1:19" ht="15" customHeight="1">
      <c r="A24" s="113"/>
      <c r="B24" s="106"/>
      <c r="C24" s="109"/>
      <c r="D24" s="27">
        <v>0.54166666666666663</v>
      </c>
      <c r="E24" s="24" t="s">
        <v>154</v>
      </c>
      <c r="F24" s="27">
        <v>0.57291666666666663</v>
      </c>
      <c r="G24" s="98"/>
      <c r="H24" s="24" t="s">
        <v>161</v>
      </c>
      <c r="I24" s="44" t="s">
        <v>19</v>
      </c>
      <c r="J24" s="44" t="str">
        <f>IF(I24="","",VLOOKUP(I24,参加チーム!$F$4:$I$85,3))</f>
        <v>高山</v>
      </c>
      <c r="K24" s="45"/>
      <c r="L24" s="46" t="s">
        <v>167</v>
      </c>
      <c r="M24" s="46"/>
      <c r="N24" s="44" t="s">
        <v>20</v>
      </c>
      <c r="O24" s="44" t="str">
        <f>IF(N24="","",VLOOKUP(N24,参加チーム!$F$4:$I$85,3))</f>
        <v>ｶﾞｰﾌB</v>
      </c>
      <c r="P24" s="36"/>
      <c r="Q24" s="25"/>
      <c r="R24" s="23"/>
      <c r="S24" s="25"/>
    </row>
    <row r="25" spans="1:19" ht="15" customHeight="1">
      <c r="A25" s="113"/>
      <c r="B25" s="106"/>
      <c r="C25" s="109"/>
      <c r="D25" s="27">
        <v>0.58333333333333337</v>
      </c>
      <c r="E25" s="24" t="s">
        <v>154</v>
      </c>
      <c r="F25" s="27">
        <v>0.61458333333333337</v>
      </c>
      <c r="G25" s="98"/>
      <c r="H25" s="24" t="s">
        <v>162</v>
      </c>
      <c r="I25" s="44" t="s">
        <v>20</v>
      </c>
      <c r="J25" s="44" t="str">
        <f>IF(I25="","",VLOOKUP(I25,参加チーム!$F$4:$I$85,3))</f>
        <v>ｶﾞｰﾌB</v>
      </c>
      <c r="K25" s="45"/>
      <c r="L25" s="46" t="s">
        <v>158</v>
      </c>
      <c r="M25" s="46"/>
      <c r="N25" s="44" t="s">
        <v>219</v>
      </c>
      <c r="O25" s="44" t="str">
        <f>IF(N25="","",VLOOKUP(N25,参加チーム!$F$4:$I$85,3))</f>
        <v>篠ノ井B</v>
      </c>
      <c r="P25" s="36"/>
      <c r="Q25" s="25"/>
      <c r="R25" s="23"/>
      <c r="S25" s="25"/>
    </row>
    <row r="26" spans="1:19" ht="15" customHeight="1">
      <c r="A26" s="113"/>
      <c r="B26" s="106"/>
      <c r="C26" s="109"/>
      <c r="D26" s="27">
        <v>0.625</v>
      </c>
      <c r="E26" s="24" t="s">
        <v>154</v>
      </c>
      <c r="F26" s="27">
        <v>0.65625</v>
      </c>
      <c r="G26" s="99"/>
      <c r="H26" s="24" t="s">
        <v>163</v>
      </c>
      <c r="I26" s="37"/>
      <c r="J26" s="37" t="str">
        <f>IF(I26="","",VLOOKUP(I26,参加チーム!$F$4:$I$85,3))</f>
        <v/>
      </c>
      <c r="K26" s="38"/>
      <c r="L26" s="39" t="s">
        <v>158</v>
      </c>
      <c r="M26" s="39"/>
      <c r="N26" s="37"/>
      <c r="O26" s="37" t="str">
        <f>IF(N26="","",VLOOKUP(N26,参加チーム!$F$4:$I$85,3))</f>
        <v/>
      </c>
      <c r="P26" s="36"/>
      <c r="Q26" s="25"/>
      <c r="R26" s="23"/>
      <c r="S26" s="25"/>
    </row>
    <row r="27" spans="1:19" ht="15" customHeight="1">
      <c r="A27" s="113"/>
      <c r="B27" s="110" t="str">
        <f>J27</f>
        <v>吉田</v>
      </c>
      <c r="C27" s="136" t="s">
        <v>51</v>
      </c>
      <c r="D27" s="27">
        <v>0.375</v>
      </c>
      <c r="E27" s="24" t="s">
        <v>154</v>
      </c>
      <c r="F27" s="27">
        <v>0.40625</v>
      </c>
      <c r="G27" s="97" t="s">
        <v>208</v>
      </c>
      <c r="H27" s="24" t="s">
        <v>165</v>
      </c>
      <c r="I27" s="44" t="s">
        <v>24</v>
      </c>
      <c r="J27" s="44" t="str">
        <f>IF(I27="","",VLOOKUP(I27,参加チーム!$F$4:$I$85,3))</f>
        <v>吉田</v>
      </c>
      <c r="K27" s="45"/>
      <c r="L27" s="46" t="s">
        <v>167</v>
      </c>
      <c r="M27" s="46"/>
      <c r="N27" s="44" t="s">
        <v>25</v>
      </c>
      <c r="O27" s="44" t="str">
        <f>IF(N27="","",VLOOKUP(N27,参加チーム!$F$4:$I$85,3))</f>
        <v>ﾌｪﾛｰｽﾞB</v>
      </c>
      <c r="P27" s="36"/>
      <c r="Q27" s="25"/>
      <c r="R27" s="23"/>
      <c r="S27" s="25"/>
    </row>
    <row r="28" spans="1:19" ht="15" customHeight="1">
      <c r="A28" s="113"/>
      <c r="B28" s="111"/>
      <c r="C28" s="136"/>
      <c r="D28" s="27">
        <v>0.41666666666666669</v>
      </c>
      <c r="E28" s="24" t="s">
        <v>154</v>
      </c>
      <c r="F28" s="27">
        <v>0.44791666666666669</v>
      </c>
      <c r="G28" s="98"/>
      <c r="H28" s="24" t="s">
        <v>166</v>
      </c>
      <c r="I28" s="44" t="s">
        <v>25</v>
      </c>
      <c r="J28" s="44" t="str">
        <f>IF(I28="","",VLOOKUP(I28,参加チーム!$F$4:$I$85,3))</f>
        <v>ﾌｪﾛｰｽﾞB</v>
      </c>
      <c r="K28" s="45"/>
      <c r="L28" s="46" t="s">
        <v>167</v>
      </c>
      <c r="M28" s="46"/>
      <c r="N28" s="44" t="s">
        <v>26</v>
      </c>
      <c r="O28" s="44" t="str">
        <f>IF(N28="","",VLOOKUP(N28,参加チーム!$F$4:$I$85,3))</f>
        <v>小川</v>
      </c>
      <c r="P28" s="36"/>
      <c r="Q28" s="25"/>
      <c r="R28" s="23"/>
      <c r="S28" s="25"/>
    </row>
    <row r="29" spans="1:19" ht="15" customHeight="1">
      <c r="A29" s="113"/>
      <c r="B29" s="111"/>
      <c r="C29" s="136"/>
      <c r="D29" s="27">
        <v>0.45833333333333331</v>
      </c>
      <c r="E29" s="24" t="s">
        <v>154</v>
      </c>
      <c r="F29" s="27">
        <v>0.48958333333333331</v>
      </c>
      <c r="G29" s="98"/>
      <c r="H29" s="24" t="s">
        <v>159</v>
      </c>
      <c r="I29" s="44" t="s">
        <v>26</v>
      </c>
      <c r="J29" s="44" t="str">
        <f>IF(I29="","",VLOOKUP(I29,参加チーム!$F$4:$I$85,3))</f>
        <v>小川</v>
      </c>
      <c r="K29" s="45"/>
      <c r="L29" s="46" t="s">
        <v>158</v>
      </c>
      <c r="M29" s="46"/>
      <c r="N29" s="44" t="s">
        <v>24</v>
      </c>
      <c r="O29" s="44" t="str">
        <f>IF(N29="","",VLOOKUP(N29,参加チーム!$F$4:$I$85,3))</f>
        <v>吉田</v>
      </c>
      <c r="P29" s="36"/>
      <c r="Q29" s="25"/>
      <c r="R29" s="23"/>
      <c r="S29" s="25"/>
    </row>
    <row r="30" spans="1:19" ht="15" customHeight="1">
      <c r="A30" s="113"/>
      <c r="B30" s="110" t="str">
        <f>J30</f>
        <v>ﾌｪﾛｰｽﾞC</v>
      </c>
      <c r="C30" s="136"/>
      <c r="D30" s="27">
        <v>0.5</v>
      </c>
      <c r="E30" s="24" t="s">
        <v>154</v>
      </c>
      <c r="F30" s="27">
        <v>0.53125</v>
      </c>
      <c r="G30" s="98"/>
      <c r="H30" s="32" t="s">
        <v>168</v>
      </c>
      <c r="I30" s="44" t="s">
        <v>27</v>
      </c>
      <c r="J30" s="44" t="str">
        <f>IF(I30="","",VLOOKUP(I30,参加チーム!$F$4:$I$85,3))</f>
        <v>ﾌｪﾛｰｽﾞC</v>
      </c>
      <c r="K30" s="45"/>
      <c r="L30" s="46" t="s">
        <v>158</v>
      </c>
      <c r="M30" s="46"/>
      <c r="N30" s="44" t="s">
        <v>28</v>
      </c>
      <c r="O30" s="44" t="str">
        <f>IF(N30="","",VLOOKUP(N30,参加チーム!$F$4:$I$85,3))</f>
        <v>浅川</v>
      </c>
      <c r="P30" s="36"/>
      <c r="Q30" s="25"/>
      <c r="R30" s="23"/>
      <c r="S30" s="25"/>
    </row>
    <row r="31" spans="1:19" ht="15" customHeight="1">
      <c r="A31" s="113"/>
      <c r="B31" s="111"/>
      <c r="C31" s="136"/>
      <c r="D31" s="27">
        <v>0.54166666666666663</v>
      </c>
      <c r="E31" s="24" t="s">
        <v>154</v>
      </c>
      <c r="F31" s="27">
        <v>0.57291666666666663</v>
      </c>
      <c r="G31" s="98"/>
      <c r="H31" s="32" t="s">
        <v>169</v>
      </c>
      <c r="I31" s="44" t="s">
        <v>28</v>
      </c>
      <c r="J31" s="44" t="str">
        <f>IF(I31="","",VLOOKUP(I31,参加チーム!$F$4:$I$85,3))</f>
        <v>浅川</v>
      </c>
      <c r="K31" s="45"/>
      <c r="L31" s="46" t="s">
        <v>158</v>
      </c>
      <c r="M31" s="46"/>
      <c r="N31" s="44" t="s">
        <v>29</v>
      </c>
      <c r="O31" s="44" t="str">
        <f>IF(N31="","",VLOOKUP(N31,参加チーム!$F$4:$I$85,3))</f>
        <v>日野平岡</v>
      </c>
      <c r="P31" s="36"/>
      <c r="Q31" s="25"/>
      <c r="R31" s="23"/>
      <c r="S31" s="25"/>
    </row>
    <row r="32" spans="1:19" ht="15" customHeight="1">
      <c r="A32" s="113"/>
      <c r="B32" s="111"/>
      <c r="C32" s="136"/>
      <c r="D32" s="27">
        <v>0.58333333333333337</v>
      </c>
      <c r="E32" s="24" t="s">
        <v>154</v>
      </c>
      <c r="F32" s="27">
        <v>0.61458333333333337</v>
      </c>
      <c r="G32" s="98"/>
      <c r="H32" s="32" t="s">
        <v>162</v>
      </c>
      <c r="I32" s="44" t="s">
        <v>29</v>
      </c>
      <c r="J32" s="44" t="str">
        <f>IF(I32="","",VLOOKUP(I32,参加チーム!$F$4:$I$85,3))</f>
        <v>日野平岡</v>
      </c>
      <c r="K32" s="45"/>
      <c r="L32" s="46" t="s">
        <v>158</v>
      </c>
      <c r="M32" s="46"/>
      <c r="N32" s="44" t="s">
        <v>27</v>
      </c>
      <c r="O32" s="44" t="str">
        <f>IF(N32="","",VLOOKUP(N32,参加チーム!$F$4:$I$85,3))</f>
        <v>ﾌｪﾛｰｽﾞC</v>
      </c>
      <c r="P32" s="36"/>
      <c r="Q32" s="25"/>
      <c r="R32" s="23"/>
      <c r="S32" s="25"/>
    </row>
    <row r="33" spans="1:19" ht="15" customHeight="1">
      <c r="A33" s="113"/>
      <c r="B33" s="111"/>
      <c r="C33" s="136"/>
      <c r="D33" s="27">
        <v>0.625</v>
      </c>
      <c r="E33" s="24" t="s">
        <v>154</v>
      </c>
      <c r="F33" s="27">
        <v>0.65625</v>
      </c>
      <c r="G33" s="99"/>
      <c r="H33" s="32" t="s">
        <v>163</v>
      </c>
      <c r="I33" s="37"/>
      <c r="J33" s="37" t="str">
        <f>IF(I33="","",VLOOKUP(I33,参加チーム!$F$4:$I$85,3))</f>
        <v/>
      </c>
      <c r="K33" s="38"/>
      <c r="L33" s="39" t="s">
        <v>158</v>
      </c>
      <c r="M33" s="39"/>
      <c r="N33" s="37"/>
      <c r="O33" s="37" t="str">
        <f>IF(N33="","",VLOOKUP(N33,参加チーム!$F$4:$I$85,3))</f>
        <v/>
      </c>
      <c r="P33" s="36"/>
      <c r="Q33" s="25"/>
      <c r="R33" s="23"/>
      <c r="S33" s="25"/>
    </row>
    <row r="34" spans="1:19" ht="15" customHeight="1">
      <c r="A34" s="113"/>
      <c r="B34" s="137" t="str">
        <f>J34</f>
        <v>みゆき野</v>
      </c>
      <c r="C34" s="109" t="s">
        <v>173</v>
      </c>
      <c r="D34" s="27">
        <v>0.375</v>
      </c>
      <c r="E34" s="24" t="s">
        <v>154</v>
      </c>
      <c r="F34" s="27">
        <v>0.40625</v>
      </c>
      <c r="G34" s="97" t="s">
        <v>208</v>
      </c>
      <c r="H34" s="24" t="s">
        <v>155</v>
      </c>
      <c r="I34" s="44" t="s">
        <v>308</v>
      </c>
      <c r="J34" s="44" t="str">
        <f>IF(I34="","",VLOOKUP(I34,参加チーム!$F$4:$I$85,3))</f>
        <v>みゆき野</v>
      </c>
      <c r="K34" s="45"/>
      <c r="L34" s="46" t="s">
        <v>158</v>
      </c>
      <c r="M34" s="46"/>
      <c r="N34" s="44" t="s">
        <v>141</v>
      </c>
      <c r="O34" s="44" t="str">
        <f>IF(N34="","",VLOOKUP(N34,参加チーム!$F$4:$I$85,3))</f>
        <v>高丘</v>
      </c>
      <c r="P34" s="36"/>
      <c r="Q34" s="25"/>
      <c r="R34" s="23"/>
      <c r="S34" s="25"/>
    </row>
    <row r="35" spans="1:19" ht="15" customHeight="1">
      <c r="A35" s="113"/>
      <c r="B35" s="138"/>
      <c r="C35" s="109"/>
      <c r="D35" s="27">
        <v>0.41666666666666669</v>
      </c>
      <c r="E35" s="24" t="s">
        <v>154</v>
      </c>
      <c r="F35" s="27">
        <v>0.44791666666666669</v>
      </c>
      <c r="G35" s="98"/>
      <c r="H35" s="24" t="s">
        <v>157</v>
      </c>
      <c r="I35" s="44" t="s">
        <v>199</v>
      </c>
      <c r="J35" s="44" t="str">
        <f>IF(I35="","",VLOOKUP(I35,参加チーム!$F$4:$I$85,3))</f>
        <v>豊野</v>
      </c>
      <c r="K35" s="45"/>
      <c r="L35" s="46" t="s">
        <v>167</v>
      </c>
      <c r="M35" s="46"/>
      <c r="N35" s="44" t="s">
        <v>60</v>
      </c>
      <c r="O35" s="44" t="str">
        <f>IF(N35="","",VLOOKUP(N35,参加チーム!$F$4:$I$85,3))</f>
        <v>昭和B</v>
      </c>
      <c r="P35" s="36"/>
      <c r="Q35" s="25"/>
      <c r="R35" s="23"/>
      <c r="S35" s="25"/>
    </row>
    <row r="36" spans="1:19" ht="15" customHeight="1">
      <c r="A36" s="113"/>
      <c r="B36" s="138"/>
      <c r="C36" s="109"/>
      <c r="D36" s="27">
        <v>0.45833333333333331</v>
      </c>
      <c r="E36" s="24" t="s">
        <v>154</v>
      </c>
      <c r="F36" s="27">
        <v>0.48958333333333331</v>
      </c>
      <c r="G36" s="98"/>
      <c r="H36" s="24" t="s">
        <v>159</v>
      </c>
      <c r="I36" s="44" t="s">
        <v>200</v>
      </c>
      <c r="J36" s="44" t="str">
        <f>IF(I36="","",VLOOKUP(I36,参加チーム!$F$4:$I$85,3))</f>
        <v>みゆき野</v>
      </c>
      <c r="K36" s="45"/>
      <c r="L36" s="46" t="s">
        <v>158</v>
      </c>
      <c r="M36" s="46"/>
      <c r="N36" s="44" t="s">
        <v>133</v>
      </c>
      <c r="O36" s="44" t="str">
        <f>IF(N36="","",VLOOKUP(N36,参加チーム!$F$4:$I$85,3))</f>
        <v>豊野</v>
      </c>
      <c r="P36" s="36"/>
      <c r="Q36" s="25"/>
      <c r="R36" s="23"/>
      <c r="S36" s="25"/>
    </row>
    <row r="37" spans="1:19" ht="15" customHeight="1">
      <c r="A37" s="114"/>
      <c r="B37" s="139"/>
      <c r="C37" s="109"/>
      <c r="D37" s="27">
        <v>0.5</v>
      </c>
      <c r="E37" s="24" t="s">
        <v>154</v>
      </c>
      <c r="F37" s="27">
        <v>0.53125</v>
      </c>
      <c r="G37" s="99"/>
      <c r="H37" s="24" t="s">
        <v>160</v>
      </c>
      <c r="I37" s="44" t="s">
        <v>141</v>
      </c>
      <c r="J37" s="44" t="str">
        <f>IF(I37="","",VLOOKUP(I37,参加チーム!$F$4:$I$85,3))</f>
        <v>高丘</v>
      </c>
      <c r="K37" s="45"/>
      <c r="L37" s="46"/>
      <c r="M37" s="46"/>
      <c r="N37" s="44" t="s">
        <v>201</v>
      </c>
      <c r="O37" s="44" t="str">
        <f>IF(N37="","",VLOOKUP(N37,参加チーム!$F$4:$I$85,3))</f>
        <v>昭和B</v>
      </c>
      <c r="P37" s="36"/>
      <c r="Q37" s="25"/>
      <c r="R37" s="23"/>
      <c r="S37" s="25"/>
    </row>
    <row r="38" spans="1:19" ht="15" customHeight="1">
      <c r="A38" s="108" t="s">
        <v>406</v>
      </c>
      <c r="B38" s="140" t="s">
        <v>37</v>
      </c>
      <c r="C38" s="109"/>
      <c r="D38" s="27">
        <v>0.54166666666666663</v>
      </c>
      <c r="E38" s="24" t="s">
        <v>154</v>
      </c>
      <c r="F38" s="27">
        <v>0.57291666666666663</v>
      </c>
      <c r="G38" s="100" t="s">
        <v>209</v>
      </c>
      <c r="H38" s="68" t="s">
        <v>161</v>
      </c>
      <c r="I38" s="69" t="s">
        <v>81</v>
      </c>
      <c r="J38" s="69" t="str">
        <f>IF(I38="","",VLOOKUP(I38,参加チーム!$F$4:$I$85,3))</f>
        <v>NOZAWANA</v>
      </c>
      <c r="K38" s="70"/>
      <c r="L38" s="71"/>
      <c r="M38" s="71"/>
      <c r="N38" s="69" t="s">
        <v>202</v>
      </c>
      <c r="O38" s="69" t="str">
        <f>IF(N38="","",VLOOKUP(N38,参加チーム!$F$4:$I$85,3))</f>
        <v>篠ノ井A</v>
      </c>
      <c r="P38" s="36"/>
      <c r="Q38" s="25"/>
      <c r="R38" s="23"/>
      <c r="S38" s="25"/>
    </row>
    <row r="39" spans="1:19" ht="15" customHeight="1">
      <c r="A39" s="108"/>
      <c r="B39" s="141"/>
      <c r="C39" s="109"/>
      <c r="D39" s="27">
        <v>0.58333333333333337</v>
      </c>
      <c r="E39" s="24" t="s">
        <v>154</v>
      </c>
      <c r="F39" s="27">
        <v>0.61458333333333337</v>
      </c>
      <c r="G39" s="101"/>
      <c r="H39" s="68" t="s">
        <v>162</v>
      </c>
      <c r="I39" s="69" t="s">
        <v>203</v>
      </c>
      <c r="J39" s="69" t="str">
        <f>IF(I39="","",VLOOKUP(I39,参加チーム!$F$4:$I$85,3))</f>
        <v>篠ノ井A</v>
      </c>
      <c r="K39" s="70"/>
      <c r="L39" s="71"/>
      <c r="M39" s="71"/>
      <c r="N39" s="69" t="s">
        <v>204</v>
      </c>
      <c r="O39" s="69" t="str">
        <f>IF(N39="","",VLOOKUP(N39,参加チーム!$F$4:$I$85,3))</f>
        <v>中野</v>
      </c>
      <c r="P39" s="36"/>
      <c r="Q39" s="25"/>
      <c r="R39" s="23"/>
      <c r="S39" s="25"/>
    </row>
    <row r="40" spans="1:19" ht="15" customHeight="1">
      <c r="A40" s="108"/>
      <c r="B40" s="142"/>
      <c r="C40" s="109"/>
      <c r="D40" s="27">
        <v>0.625</v>
      </c>
      <c r="E40" s="24" t="s">
        <v>154</v>
      </c>
      <c r="F40" s="27">
        <v>0.65625</v>
      </c>
      <c r="G40" s="102"/>
      <c r="H40" s="68" t="s">
        <v>163</v>
      </c>
      <c r="I40" s="69" t="s">
        <v>361</v>
      </c>
      <c r="J40" s="69" t="str">
        <f>IF(I40="","",VLOOKUP(I40,参加チーム!$F$4:$I$85,3))</f>
        <v>NOZAWANA</v>
      </c>
      <c r="K40" s="70"/>
      <c r="L40" s="71"/>
      <c r="M40" s="71"/>
      <c r="N40" s="69" t="s">
        <v>204</v>
      </c>
      <c r="O40" s="69" t="str">
        <f>IF(N40="","",VLOOKUP(N40,参加チーム!$F$4:$I$85,3))</f>
        <v>中野</v>
      </c>
      <c r="P40" s="36"/>
      <c r="Q40" s="25"/>
      <c r="R40" s="23"/>
      <c r="S40" s="25"/>
    </row>
    <row r="41" spans="1:19" ht="15" customHeight="1">
      <c r="A41" s="108"/>
      <c r="B41" s="143" t="str">
        <f>J41</f>
        <v>ｱﾝﾋﾞｼｬｽ</v>
      </c>
      <c r="C41" s="109" t="s">
        <v>174</v>
      </c>
      <c r="D41" s="27">
        <v>0.375</v>
      </c>
      <c r="E41" s="24" t="s">
        <v>154</v>
      </c>
      <c r="F41" s="27">
        <v>0.40625</v>
      </c>
      <c r="G41" s="100" t="s">
        <v>209</v>
      </c>
      <c r="H41" s="68" t="s">
        <v>165</v>
      </c>
      <c r="I41" s="69" t="s">
        <v>302</v>
      </c>
      <c r="J41" s="69" t="str">
        <f>IF(I41="","",VLOOKUP(I41,参加チーム!$F$4:$I$85,3))</f>
        <v>ｱﾝﾋﾞｼｬｽ</v>
      </c>
      <c r="K41" s="70"/>
      <c r="L41" s="71" t="s">
        <v>158</v>
      </c>
      <c r="M41" s="71"/>
      <c r="N41" s="69" t="s">
        <v>416</v>
      </c>
      <c r="O41" s="69" t="str">
        <f>IF(N41="","",VLOOKUP(N41,参加チーム!$F$4:$I$85,3))</f>
        <v>浅川</v>
      </c>
      <c r="P41" s="36"/>
      <c r="Q41" s="25"/>
      <c r="R41" s="23"/>
      <c r="S41" s="25"/>
    </row>
    <row r="42" spans="1:19" ht="15" customHeight="1">
      <c r="A42" s="108"/>
      <c r="B42" s="144"/>
      <c r="C42" s="109"/>
      <c r="D42" s="27">
        <v>0.41666666666666669</v>
      </c>
      <c r="E42" s="24" t="s">
        <v>154</v>
      </c>
      <c r="F42" s="27">
        <v>0.44791666666666669</v>
      </c>
      <c r="G42" s="101"/>
      <c r="H42" s="68" t="s">
        <v>166</v>
      </c>
      <c r="I42" s="69" t="s">
        <v>71</v>
      </c>
      <c r="J42" s="69" t="str">
        <f>IF(I42="","",VLOOKUP(I42,参加チーム!$F$4:$I$85,3))</f>
        <v>ｱﾝﾋﾞｼｬｽ</v>
      </c>
      <c r="K42" s="70"/>
      <c r="L42" s="71" t="s">
        <v>158</v>
      </c>
      <c r="M42" s="71"/>
      <c r="N42" s="69" t="s">
        <v>74</v>
      </c>
      <c r="O42" s="69" t="str">
        <f>IF(N42="","",VLOOKUP(N42,参加チーム!$F$4:$I$85,3))</f>
        <v>ﾌｪﾛｰｽﾞA</v>
      </c>
      <c r="P42" s="36"/>
      <c r="Q42" s="25"/>
      <c r="R42" s="23"/>
      <c r="S42" s="25"/>
    </row>
    <row r="43" spans="1:19" ht="15" customHeight="1">
      <c r="A43" s="108"/>
      <c r="B43" s="144"/>
      <c r="C43" s="109"/>
      <c r="D43" s="27">
        <v>0.45833333333333331</v>
      </c>
      <c r="E43" s="24" t="s">
        <v>154</v>
      </c>
      <c r="F43" s="27">
        <v>0.48958333333333331</v>
      </c>
      <c r="G43" s="101"/>
      <c r="H43" s="68" t="s">
        <v>159</v>
      </c>
      <c r="I43" s="69" t="s">
        <v>74</v>
      </c>
      <c r="J43" s="69" t="str">
        <f>IF(I43="","",VLOOKUP(I43,参加チーム!$F$4:$I$85,3))</f>
        <v>ﾌｪﾛｰｽﾞA</v>
      </c>
      <c r="K43" s="70"/>
      <c r="L43" s="71" t="s">
        <v>158</v>
      </c>
      <c r="M43" s="71"/>
      <c r="N43" s="69" t="s">
        <v>68</v>
      </c>
      <c r="O43" s="69" t="str">
        <f>IF(N43="","",VLOOKUP(N43,参加チーム!$F$4:$I$85,3))</f>
        <v>浅川</v>
      </c>
      <c r="P43" s="36"/>
      <c r="Q43" s="25"/>
      <c r="R43" s="23"/>
      <c r="S43" s="25"/>
    </row>
    <row r="44" spans="1:19" ht="15" customHeight="1">
      <c r="A44" s="108"/>
      <c r="B44" s="143" t="str">
        <f>J44</f>
        <v>吉田</v>
      </c>
      <c r="C44" s="109"/>
      <c r="D44" s="27">
        <v>0.5</v>
      </c>
      <c r="E44" s="24" t="s">
        <v>154</v>
      </c>
      <c r="F44" s="27">
        <v>0.53125</v>
      </c>
      <c r="G44" s="101"/>
      <c r="H44" s="68" t="s">
        <v>168</v>
      </c>
      <c r="I44" s="69" t="s">
        <v>77</v>
      </c>
      <c r="J44" s="69" t="str">
        <f>IF(I44="","",VLOOKUP(I44,参加チーム!$F$4:$I$85,3))</f>
        <v>吉田</v>
      </c>
      <c r="K44" s="70"/>
      <c r="L44" s="71" t="s">
        <v>158</v>
      </c>
      <c r="M44" s="71"/>
      <c r="N44" s="69" t="s">
        <v>78</v>
      </c>
      <c r="O44" s="69" t="str">
        <f>IF(N44="","",VLOOKUP(N44,参加チーム!$F$4:$I$85,3))</f>
        <v>篠ノ井B</v>
      </c>
      <c r="P44" s="36"/>
      <c r="Q44" s="25"/>
      <c r="R44" s="23"/>
      <c r="S44" s="25"/>
    </row>
    <row r="45" spans="1:19" ht="15" customHeight="1">
      <c r="A45" s="108"/>
      <c r="B45" s="144"/>
      <c r="C45" s="109"/>
      <c r="D45" s="27">
        <v>0.54166666666666663</v>
      </c>
      <c r="E45" s="24" t="s">
        <v>154</v>
      </c>
      <c r="F45" s="27">
        <v>0.57291666666666663</v>
      </c>
      <c r="G45" s="101"/>
      <c r="H45" s="68" t="s">
        <v>169</v>
      </c>
      <c r="I45" s="69" t="s">
        <v>78</v>
      </c>
      <c r="J45" s="69" t="str">
        <f>IF(I45="","",VLOOKUP(I45,参加チーム!$F$4:$I$85,3))</f>
        <v>篠ノ井B</v>
      </c>
      <c r="K45" s="70"/>
      <c r="L45" s="71" t="s">
        <v>167</v>
      </c>
      <c r="M45" s="71"/>
      <c r="N45" s="69" t="s">
        <v>79</v>
      </c>
      <c r="O45" s="69" t="str">
        <f>IF(N45="","",VLOOKUP(N45,参加チーム!$F$4:$I$85,3))</f>
        <v>ﾌｪﾛｰｽﾞC</v>
      </c>
      <c r="P45" s="36"/>
      <c r="Q45" s="25"/>
      <c r="R45" s="23"/>
      <c r="S45" s="25"/>
    </row>
    <row r="46" spans="1:19" ht="15" customHeight="1">
      <c r="A46" s="108"/>
      <c r="B46" s="144"/>
      <c r="C46" s="109"/>
      <c r="D46" s="27">
        <v>0.58333333333333337</v>
      </c>
      <c r="E46" s="24" t="s">
        <v>154</v>
      </c>
      <c r="F46" s="27">
        <v>0.61458333333333337</v>
      </c>
      <c r="G46" s="101"/>
      <c r="H46" s="68" t="s">
        <v>162</v>
      </c>
      <c r="I46" s="69" t="s">
        <v>79</v>
      </c>
      <c r="J46" s="69" t="str">
        <f>IF(I46="","",VLOOKUP(I46,参加チーム!$F$4:$I$85,3))</f>
        <v>ﾌｪﾛｰｽﾞC</v>
      </c>
      <c r="K46" s="70"/>
      <c r="L46" s="71" t="s">
        <v>158</v>
      </c>
      <c r="M46" s="71"/>
      <c r="N46" s="69" t="s">
        <v>220</v>
      </c>
      <c r="O46" s="69" t="str">
        <f>IF(N46="","",VLOOKUP(N46,参加チーム!$F$4:$I$85,3))</f>
        <v>吉田</v>
      </c>
      <c r="P46" s="36"/>
      <c r="Q46" s="25"/>
      <c r="R46" s="23"/>
      <c r="S46" s="25"/>
    </row>
    <row r="47" spans="1:19" ht="15" customHeight="1">
      <c r="A47" s="108"/>
      <c r="B47" s="144"/>
      <c r="C47" s="109"/>
      <c r="D47" s="27">
        <v>0.625</v>
      </c>
      <c r="E47" s="24" t="s">
        <v>154</v>
      </c>
      <c r="F47" s="27">
        <v>0.65625</v>
      </c>
      <c r="G47" s="102"/>
      <c r="H47" s="68" t="s">
        <v>163</v>
      </c>
      <c r="I47" s="72"/>
      <c r="J47" s="72" t="str">
        <f>IF(I47="","",VLOOKUP(I47,参加チーム!$F$4:$I$85,3))</f>
        <v/>
      </c>
      <c r="K47" s="73"/>
      <c r="L47" s="74" t="s">
        <v>158</v>
      </c>
      <c r="M47" s="74"/>
      <c r="N47" s="72"/>
      <c r="O47" s="72" t="str">
        <f>IF(N47="","",VLOOKUP(N47,参加チーム!$F$4:$I$85,3))</f>
        <v/>
      </c>
      <c r="P47" s="36"/>
      <c r="Q47" s="25"/>
      <c r="R47" s="23"/>
      <c r="S47" s="25"/>
    </row>
    <row r="48" spans="1:19" ht="15" customHeight="1">
      <c r="A48" s="108"/>
      <c r="B48" s="143" t="str">
        <f>J48</f>
        <v>小布施</v>
      </c>
      <c r="C48" s="136" t="s">
        <v>175</v>
      </c>
      <c r="D48" s="27">
        <v>0.375</v>
      </c>
      <c r="E48" s="24" t="s">
        <v>154</v>
      </c>
      <c r="F48" s="27">
        <v>0.40625</v>
      </c>
      <c r="G48" s="100" t="s">
        <v>217</v>
      </c>
      <c r="H48" s="68" t="s">
        <v>165</v>
      </c>
      <c r="I48" s="69" t="s">
        <v>210</v>
      </c>
      <c r="J48" s="69" t="str">
        <f>IF(I48="","",VLOOKUP(I48,参加チーム!$F$4:$I$85,3))</f>
        <v>小布施</v>
      </c>
      <c r="K48" s="70"/>
      <c r="L48" s="71" t="s">
        <v>156</v>
      </c>
      <c r="M48" s="71"/>
      <c r="N48" s="69" t="s">
        <v>211</v>
      </c>
      <c r="O48" s="69" t="str">
        <f>IF(N48="","",VLOOKUP(N48,参加チーム!$F$4:$I$85,3))</f>
        <v>昭和</v>
      </c>
      <c r="P48" s="36"/>
      <c r="Q48" s="25"/>
      <c r="R48" s="23"/>
      <c r="S48" s="25"/>
    </row>
    <row r="49" spans="1:20" ht="15" customHeight="1">
      <c r="A49" s="108"/>
      <c r="B49" s="144"/>
      <c r="C49" s="136"/>
      <c r="D49" s="27">
        <v>0.41666666666666669</v>
      </c>
      <c r="E49" s="24" t="s">
        <v>154</v>
      </c>
      <c r="F49" s="27">
        <v>0.44791666666666669</v>
      </c>
      <c r="G49" s="101"/>
      <c r="H49" s="68" t="s">
        <v>171</v>
      </c>
      <c r="I49" s="69" t="s">
        <v>212</v>
      </c>
      <c r="J49" s="69" t="str">
        <f>IF(I49="","",VLOOKUP(I49,参加チーム!$F$4:$I$85,3))</f>
        <v>徳間</v>
      </c>
      <c r="K49" s="70"/>
      <c r="L49" s="71" t="s">
        <v>167</v>
      </c>
      <c r="M49" s="71"/>
      <c r="N49" s="69" t="s">
        <v>213</v>
      </c>
      <c r="O49" s="69" t="str">
        <f>IF(N49="","",VLOOKUP(N49,参加チーム!$F$4:$I$85,3))</f>
        <v>ﾌｪﾛｰｽﾞB</v>
      </c>
      <c r="P49" s="36"/>
      <c r="Q49" s="25"/>
      <c r="R49" s="23"/>
      <c r="S49" s="25"/>
    </row>
    <row r="50" spans="1:20" ht="15" customHeight="1">
      <c r="A50" s="108"/>
      <c r="B50" s="144"/>
      <c r="C50" s="136"/>
      <c r="D50" s="27">
        <v>0.45833333333333331</v>
      </c>
      <c r="E50" s="24" t="s">
        <v>154</v>
      </c>
      <c r="F50" s="27">
        <v>0.48958333333333331</v>
      </c>
      <c r="G50" s="101"/>
      <c r="H50" s="68" t="s">
        <v>159</v>
      </c>
      <c r="I50" s="69" t="s">
        <v>214</v>
      </c>
      <c r="J50" s="69" t="str">
        <f>IF(I50="","",VLOOKUP(I50,参加チーム!$F$4:$I$85,3))</f>
        <v>ｴﾚﾝｼｱ</v>
      </c>
      <c r="K50" s="70"/>
      <c r="L50" s="71" t="s">
        <v>156</v>
      </c>
      <c r="M50" s="71"/>
      <c r="N50" s="69" t="s">
        <v>215</v>
      </c>
      <c r="O50" s="69" t="str">
        <f>IF(N50="","",VLOOKUP(N50,参加チーム!$F$4:$I$85,3))</f>
        <v>裾花</v>
      </c>
      <c r="P50" s="36"/>
      <c r="Q50" s="25"/>
      <c r="R50" s="23"/>
      <c r="S50" s="25"/>
    </row>
    <row r="51" spans="1:20" ht="15" customHeight="1">
      <c r="A51" s="108"/>
      <c r="B51" s="144" t="str">
        <f>J51</f>
        <v>昭和</v>
      </c>
      <c r="C51" s="136"/>
      <c r="D51" s="27">
        <v>0.5</v>
      </c>
      <c r="E51" s="24" t="s">
        <v>154</v>
      </c>
      <c r="F51" s="27">
        <v>0.53125</v>
      </c>
      <c r="G51" s="101"/>
      <c r="H51" s="68" t="s">
        <v>168</v>
      </c>
      <c r="I51" s="69" t="s">
        <v>211</v>
      </c>
      <c r="J51" s="69" t="str">
        <f>IF(I51="","",VLOOKUP(I51,参加チーム!$F$4:$I$85,3))</f>
        <v>昭和</v>
      </c>
      <c r="K51" s="70"/>
      <c r="L51" s="71" t="s">
        <v>156</v>
      </c>
      <c r="M51" s="71"/>
      <c r="N51" s="69" t="s">
        <v>216</v>
      </c>
      <c r="O51" s="69" t="str">
        <f>IF(N51="","",VLOOKUP(N51,参加チーム!$F$4:$I$85,3))</f>
        <v>徳間</v>
      </c>
      <c r="P51" s="36"/>
      <c r="R51" s="23"/>
      <c r="S51" s="23"/>
      <c r="T51" s="23"/>
    </row>
    <row r="52" spans="1:20" ht="15" customHeight="1">
      <c r="A52" s="108"/>
      <c r="B52" s="144"/>
      <c r="C52" s="136"/>
      <c r="D52" s="27">
        <v>0.54166666666666663</v>
      </c>
      <c r="E52" s="24" t="s">
        <v>154</v>
      </c>
      <c r="F52" s="27">
        <v>0.57291666666666663</v>
      </c>
      <c r="G52" s="101"/>
      <c r="H52" s="68" t="s">
        <v>169</v>
      </c>
      <c r="I52" s="69" t="s">
        <v>215</v>
      </c>
      <c r="J52" s="69" t="str">
        <f>IF(I52="","",VLOOKUP(I52,参加チーム!$F$4:$I$85,3))</f>
        <v>裾花</v>
      </c>
      <c r="K52" s="70"/>
      <c r="L52" s="71" t="s">
        <v>156</v>
      </c>
      <c r="M52" s="71"/>
      <c r="N52" s="69" t="s">
        <v>210</v>
      </c>
      <c r="O52" s="69" t="str">
        <f>IF(N52="","",VLOOKUP(N52,参加チーム!$F$4:$I$85,3))</f>
        <v>小布施</v>
      </c>
      <c r="P52" s="36"/>
      <c r="R52" s="23"/>
      <c r="S52" s="23"/>
      <c r="T52" s="23"/>
    </row>
    <row r="53" spans="1:20" ht="15" customHeight="1">
      <c r="A53" s="108"/>
      <c r="B53" s="144"/>
      <c r="C53" s="136"/>
      <c r="D53" s="27">
        <v>0.58333333333333337</v>
      </c>
      <c r="E53" s="24" t="s">
        <v>154</v>
      </c>
      <c r="F53" s="27">
        <v>0.61458333333333337</v>
      </c>
      <c r="G53" s="101"/>
      <c r="H53" s="68" t="s">
        <v>162</v>
      </c>
      <c r="I53" s="69" t="s">
        <v>213</v>
      </c>
      <c r="J53" s="69" t="str">
        <f>IF(I53="","",VLOOKUP(I53,参加チーム!$F$4:$I$85,3))</f>
        <v>ﾌｪﾛｰｽﾞB</v>
      </c>
      <c r="K53" s="70"/>
      <c r="L53" s="71" t="s">
        <v>156</v>
      </c>
      <c r="M53" s="71"/>
      <c r="N53" s="69" t="s">
        <v>214</v>
      </c>
      <c r="O53" s="69" t="str">
        <f>IF(N53="","",VLOOKUP(N53,参加チーム!$F$4:$I$85,3))</f>
        <v>ｴﾚﾝｼｱ</v>
      </c>
      <c r="P53" s="52"/>
      <c r="R53" s="23"/>
      <c r="S53" s="23"/>
      <c r="T53" s="23"/>
    </row>
    <row r="54" spans="1:20" ht="15" customHeight="1">
      <c r="A54" s="108"/>
      <c r="B54" s="144"/>
      <c r="C54" s="136"/>
      <c r="D54" s="27">
        <v>0.625</v>
      </c>
      <c r="E54" s="24" t="s">
        <v>154</v>
      </c>
      <c r="F54" s="27">
        <v>0.65625</v>
      </c>
      <c r="G54" s="102"/>
      <c r="H54" s="68" t="s">
        <v>172</v>
      </c>
      <c r="I54" s="72"/>
      <c r="J54" s="72" t="str">
        <f>IF(I54="","",VLOOKUP(I54,参加チーム!$F$4:$I$85,3))</f>
        <v/>
      </c>
      <c r="K54" s="73"/>
      <c r="L54" s="74" t="s">
        <v>156</v>
      </c>
      <c r="M54" s="74"/>
      <c r="N54" s="72"/>
      <c r="O54" s="72" t="str">
        <f>IF(N54="","",VLOOKUP(N54,参加チーム!$F$4:$I$85,3))</f>
        <v/>
      </c>
      <c r="P54" s="52"/>
      <c r="R54" s="23"/>
      <c r="S54" s="23"/>
      <c r="T54" s="23"/>
    </row>
    <row r="55" spans="1:20" ht="15" customHeight="1">
      <c r="A55" s="108"/>
      <c r="B55" s="143" t="str">
        <f>J55</f>
        <v>須坂</v>
      </c>
      <c r="C55" s="136" t="s">
        <v>411</v>
      </c>
      <c r="D55" s="27">
        <v>0.375</v>
      </c>
      <c r="E55" s="24" t="s">
        <v>154</v>
      </c>
      <c r="F55" s="27">
        <v>0.40625</v>
      </c>
      <c r="G55" s="100" t="s">
        <v>294</v>
      </c>
      <c r="H55" s="68" t="s">
        <v>165</v>
      </c>
      <c r="I55" s="69" t="s">
        <v>312</v>
      </c>
      <c r="J55" s="69" t="str">
        <f>IF(I55="","",VLOOKUP(I55,参加チーム!$F$4:$I$85,3))</f>
        <v>須坂</v>
      </c>
      <c r="K55" s="70"/>
      <c r="L55" s="71" t="s">
        <v>156</v>
      </c>
      <c r="M55" s="71"/>
      <c r="N55" s="69" t="s">
        <v>313</v>
      </c>
      <c r="O55" s="69" t="str">
        <f>IF(N55="","",VLOOKUP(N55,参加チーム!$F$4:$I$85,3))</f>
        <v>高山</v>
      </c>
      <c r="P55" s="36"/>
      <c r="Q55" s="25"/>
      <c r="R55" s="23"/>
      <c r="S55" s="25"/>
    </row>
    <row r="56" spans="1:20" ht="15" customHeight="1">
      <c r="A56" s="108"/>
      <c r="B56" s="144"/>
      <c r="C56" s="136"/>
      <c r="D56" s="27">
        <v>0.41666666666666669</v>
      </c>
      <c r="E56" s="24" t="s">
        <v>154</v>
      </c>
      <c r="F56" s="27">
        <v>0.44791666666666669</v>
      </c>
      <c r="G56" s="101"/>
      <c r="H56" s="68" t="s">
        <v>171</v>
      </c>
      <c r="I56" s="69" t="s">
        <v>67</v>
      </c>
      <c r="J56" s="69" t="str">
        <f>IF(I56="","",VLOOKUP(I56,参加チーム!$F$4:$I$85,3))</f>
        <v>ｽｸｰﾙ</v>
      </c>
      <c r="K56" s="70"/>
      <c r="L56" s="71" t="s">
        <v>167</v>
      </c>
      <c r="M56" s="71"/>
      <c r="N56" s="69" t="s">
        <v>70</v>
      </c>
      <c r="O56" s="69" t="str">
        <f>IF(N56="","",VLOOKUP(N56,参加チーム!$F$4:$I$85,3))</f>
        <v>ﾄｩﾗｳﾑ</v>
      </c>
      <c r="P56" s="36"/>
      <c r="Q56" s="25"/>
      <c r="R56" s="23"/>
      <c r="S56" s="25"/>
    </row>
    <row r="57" spans="1:20" ht="15" customHeight="1">
      <c r="A57" s="108"/>
      <c r="B57" s="144"/>
      <c r="C57" s="136"/>
      <c r="D57" s="27">
        <v>0.45833333333333331</v>
      </c>
      <c r="E57" s="24" t="s">
        <v>154</v>
      </c>
      <c r="F57" s="27">
        <v>0.48958333333333331</v>
      </c>
      <c r="G57" s="101"/>
      <c r="H57" s="68" t="s">
        <v>159</v>
      </c>
      <c r="I57" s="69" t="s">
        <v>73</v>
      </c>
      <c r="J57" s="69" t="str">
        <f>IF(I57="","",VLOOKUP(I57,参加チーム!$F$4:$I$85,3))</f>
        <v>ﾃﾞﾙｿｰﾚ</v>
      </c>
      <c r="K57" s="70"/>
      <c r="L57" s="71" t="s">
        <v>156</v>
      </c>
      <c r="M57" s="71"/>
      <c r="N57" s="69" t="s">
        <v>76</v>
      </c>
      <c r="O57" s="69" t="str">
        <f>IF(N57="","",VLOOKUP(N57,参加チーム!$F$4:$I$85,3))</f>
        <v>芹田</v>
      </c>
      <c r="P57" s="36"/>
      <c r="Q57" s="25"/>
      <c r="R57" s="23"/>
      <c r="S57" s="25"/>
    </row>
    <row r="58" spans="1:20" ht="15" customHeight="1">
      <c r="A58" s="108"/>
      <c r="B58" s="144" t="str">
        <f>J58</f>
        <v>ｽｸｰﾙ</v>
      </c>
      <c r="C58" s="136"/>
      <c r="D58" s="27">
        <v>0.5</v>
      </c>
      <c r="E58" s="24" t="s">
        <v>154</v>
      </c>
      <c r="F58" s="27">
        <v>0.53125</v>
      </c>
      <c r="G58" s="101"/>
      <c r="H58" s="68" t="s">
        <v>168</v>
      </c>
      <c r="I58" s="69" t="s">
        <v>262</v>
      </c>
      <c r="J58" s="69" t="str">
        <f>IF(I58="","",VLOOKUP(I58,参加チーム!$F$4:$I$85,3))</f>
        <v>ｽｸｰﾙ</v>
      </c>
      <c r="K58" s="70"/>
      <c r="L58" s="71" t="s">
        <v>156</v>
      </c>
      <c r="M58" s="71"/>
      <c r="N58" s="69" t="s">
        <v>263</v>
      </c>
      <c r="O58" s="69" t="str">
        <f>IF(N58="","",VLOOKUP(N58,参加チーム!$F$4:$I$85,3))</f>
        <v>須坂</v>
      </c>
      <c r="P58" s="36"/>
      <c r="R58" s="23"/>
      <c r="S58" s="23"/>
      <c r="T58" s="23"/>
    </row>
    <row r="59" spans="1:20" ht="15" customHeight="1">
      <c r="A59" s="108"/>
      <c r="B59" s="144"/>
      <c r="C59" s="136"/>
      <c r="D59" s="27">
        <v>0.54166666666666663</v>
      </c>
      <c r="E59" s="24" t="s">
        <v>154</v>
      </c>
      <c r="F59" s="27">
        <v>0.57291666666666663</v>
      </c>
      <c r="G59" s="101"/>
      <c r="H59" s="68" t="s">
        <v>169</v>
      </c>
      <c r="I59" s="69" t="s">
        <v>76</v>
      </c>
      <c r="J59" s="69" t="str">
        <f>IF(I59="","",VLOOKUP(I59,参加チーム!$F$4:$I$85,3))</f>
        <v>芹田</v>
      </c>
      <c r="K59" s="70"/>
      <c r="L59" s="71" t="s">
        <v>156</v>
      </c>
      <c r="M59" s="71"/>
      <c r="N59" s="69" t="s">
        <v>84</v>
      </c>
      <c r="O59" s="69" t="str">
        <f>IF(N59="","",VLOOKUP(N59,参加チーム!$F$4:$I$85,3))</f>
        <v>高山</v>
      </c>
      <c r="P59" s="36"/>
      <c r="R59" s="23"/>
      <c r="S59" s="23"/>
      <c r="T59" s="23"/>
    </row>
    <row r="60" spans="1:20" ht="15" customHeight="1">
      <c r="A60" s="108"/>
      <c r="B60" s="144"/>
      <c r="C60" s="136"/>
      <c r="D60" s="27">
        <v>0.58333333333333337</v>
      </c>
      <c r="E60" s="24" t="s">
        <v>154</v>
      </c>
      <c r="F60" s="27">
        <v>0.61458333333333337</v>
      </c>
      <c r="G60" s="101"/>
      <c r="H60" s="68" t="s">
        <v>162</v>
      </c>
      <c r="I60" s="69" t="s">
        <v>70</v>
      </c>
      <c r="J60" s="69" t="str">
        <f>IF(I60="","",VLOOKUP(I60,参加チーム!$F$4:$I$85,3))</f>
        <v>ﾄｩﾗｳﾑ</v>
      </c>
      <c r="K60" s="70"/>
      <c r="L60" s="71" t="s">
        <v>156</v>
      </c>
      <c r="M60" s="71"/>
      <c r="N60" s="69" t="s">
        <v>73</v>
      </c>
      <c r="O60" s="69" t="str">
        <f>IF(N60="","",VLOOKUP(N60,参加チーム!$F$4:$I$85,3))</f>
        <v>ﾃﾞﾙｿｰﾚ</v>
      </c>
      <c r="P60" s="52"/>
      <c r="R60" s="23"/>
      <c r="S60" s="23"/>
      <c r="T60" s="23"/>
    </row>
    <row r="61" spans="1:20" ht="15" customHeight="1">
      <c r="A61" s="102"/>
      <c r="B61" s="144"/>
      <c r="C61" s="136"/>
      <c r="D61" s="27">
        <v>0.625</v>
      </c>
      <c r="E61" s="24" t="s">
        <v>154</v>
      </c>
      <c r="F61" s="27">
        <v>0.65625</v>
      </c>
      <c r="G61" s="102"/>
      <c r="H61" s="68" t="s">
        <v>172</v>
      </c>
      <c r="I61" s="72"/>
      <c r="J61" s="72" t="str">
        <f>IF(I61="","",VLOOKUP(I61,参加チーム!$F$4:$I$85,3))</f>
        <v/>
      </c>
      <c r="K61" s="73"/>
      <c r="L61" s="74" t="s">
        <v>156</v>
      </c>
      <c r="M61" s="74"/>
      <c r="N61" s="72"/>
      <c r="O61" s="72" t="str">
        <f>IF(N61="","",VLOOKUP(N61,参加チーム!$F$4:$I$85,3))</f>
        <v/>
      </c>
      <c r="P61" s="52"/>
      <c r="R61" s="23"/>
      <c r="S61" s="23"/>
      <c r="T61" s="23"/>
    </row>
  </sheetData>
  <mergeCells count="46">
    <mergeCell ref="A38:A61"/>
    <mergeCell ref="A6:A37"/>
    <mergeCell ref="G16:G19"/>
    <mergeCell ref="A1:O1"/>
    <mergeCell ref="A3:C3"/>
    <mergeCell ref="D3:J3"/>
    <mergeCell ref="A4:A5"/>
    <mergeCell ref="B4:B5"/>
    <mergeCell ref="C4:C5"/>
    <mergeCell ref="D4:F5"/>
    <mergeCell ref="H4:O4"/>
    <mergeCell ref="I5:J5"/>
    <mergeCell ref="N5:O5"/>
    <mergeCell ref="G6:G12"/>
    <mergeCell ref="G13:G15"/>
    <mergeCell ref="G20:G26"/>
    <mergeCell ref="G27:G33"/>
    <mergeCell ref="B30:B33"/>
    <mergeCell ref="C34:C40"/>
    <mergeCell ref="B6:B8"/>
    <mergeCell ref="C6:C12"/>
    <mergeCell ref="B9:B12"/>
    <mergeCell ref="B13:B15"/>
    <mergeCell ref="C13:C19"/>
    <mergeCell ref="B16:B19"/>
    <mergeCell ref="B34:B37"/>
    <mergeCell ref="B38:B40"/>
    <mergeCell ref="B20:B22"/>
    <mergeCell ref="C20:C26"/>
    <mergeCell ref="B23:B26"/>
    <mergeCell ref="B27:B29"/>
    <mergeCell ref="C27:C33"/>
    <mergeCell ref="B58:B61"/>
    <mergeCell ref="G34:G37"/>
    <mergeCell ref="G38:G40"/>
    <mergeCell ref="G41:G47"/>
    <mergeCell ref="G48:G54"/>
    <mergeCell ref="B55:B57"/>
    <mergeCell ref="C55:C61"/>
    <mergeCell ref="G55:G61"/>
    <mergeCell ref="B41:B43"/>
    <mergeCell ref="C41:C47"/>
    <mergeCell ref="B44:B47"/>
    <mergeCell ref="B48:B50"/>
    <mergeCell ref="C48:C54"/>
    <mergeCell ref="B51:B54"/>
  </mergeCells>
  <phoneticPr fontId="1"/>
  <pageMargins left="0.70866141732283472" right="0.70866141732283472" top="0.74803149606299213" bottom="0.74803149606299213" header="0.31496062992125984" footer="0.31496062992125984"/>
  <pageSetup paperSize="9" scale="82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T61"/>
  <sheetViews>
    <sheetView workbookViewId="0">
      <selection sqref="A1:O1"/>
    </sheetView>
  </sheetViews>
  <sheetFormatPr defaultColWidth="8.875" defaultRowHeight="13.5"/>
  <cols>
    <col min="1" max="1" width="3.375" style="17" customWidth="1"/>
    <col min="2" max="2" width="11.25" style="17" bestFit="1" customWidth="1"/>
    <col min="3" max="3" width="9.625" style="17" customWidth="1"/>
    <col min="4" max="4" width="6.625" style="17" customWidth="1"/>
    <col min="5" max="5" width="3.625" style="17" customWidth="1"/>
    <col min="6" max="7" width="6.625" style="17" customWidth="1"/>
    <col min="8" max="8" width="3.375" style="17" bestFit="1" customWidth="1"/>
    <col min="9" max="9" width="5.375" style="17" bestFit="1" customWidth="1"/>
    <col min="10" max="10" width="11.25" style="18" bestFit="1" customWidth="1"/>
    <col min="11" max="11" width="5.625" style="17" customWidth="1"/>
    <col min="12" max="12" width="3.375" style="17" bestFit="1" customWidth="1"/>
    <col min="13" max="13" width="5.625" style="17" customWidth="1"/>
    <col min="14" max="14" width="5.375" style="17" bestFit="1" customWidth="1"/>
    <col min="15" max="15" width="11.25" style="18" bestFit="1" customWidth="1"/>
    <col min="16" max="18" width="8.875" style="17"/>
    <col min="19" max="19" width="9" style="18" customWidth="1"/>
    <col min="20" max="16384" width="8.875" style="17"/>
  </cols>
  <sheetData>
    <row r="1" spans="1:19" ht="18.75">
      <c r="A1" s="92" t="s">
        <v>440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9" ht="1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9" ht="15" customHeight="1">
      <c r="A3" s="115" t="s">
        <v>221</v>
      </c>
      <c r="B3" s="116"/>
      <c r="C3" s="116"/>
      <c r="D3" s="116"/>
      <c r="E3" s="116"/>
      <c r="F3" s="116"/>
      <c r="G3" s="116"/>
      <c r="H3" s="116"/>
      <c r="I3" s="116"/>
      <c r="J3" s="116"/>
      <c r="K3" s="20"/>
      <c r="L3" s="20"/>
      <c r="M3" s="20"/>
      <c r="N3" s="20"/>
      <c r="O3" s="21"/>
      <c r="Q3" s="22"/>
      <c r="R3" s="22"/>
      <c r="S3" s="23"/>
    </row>
    <row r="4" spans="1:19" ht="15" customHeight="1">
      <c r="A4" s="152"/>
      <c r="B4" s="105" t="s">
        <v>146</v>
      </c>
      <c r="C4" s="105" t="s">
        <v>147</v>
      </c>
      <c r="D4" s="118" t="s">
        <v>148</v>
      </c>
      <c r="E4" s="105"/>
      <c r="F4" s="105"/>
      <c r="G4" s="24"/>
      <c r="H4" s="105" t="s">
        <v>149</v>
      </c>
      <c r="I4" s="105"/>
      <c r="J4" s="105"/>
      <c r="K4" s="105"/>
      <c r="L4" s="105"/>
      <c r="M4" s="105"/>
      <c r="N4" s="105"/>
      <c r="O4" s="105"/>
      <c r="Q4" s="22"/>
      <c r="R4" s="25"/>
      <c r="S4" s="25"/>
    </row>
    <row r="5" spans="1:19" ht="15" customHeight="1">
      <c r="A5" s="153"/>
      <c r="B5" s="105"/>
      <c r="C5" s="105"/>
      <c r="D5" s="105"/>
      <c r="E5" s="105"/>
      <c r="F5" s="105"/>
      <c r="G5" s="24" t="s">
        <v>205</v>
      </c>
      <c r="H5" s="26" t="s">
        <v>150</v>
      </c>
      <c r="I5" s="105" t="s">
        <v>151</v>
      </c>
      <c r="J5" s="105"/>
      <c r="K5" s="24" t="s">
        <v>152</v>
      </c>
      <c r="L5" s="24"/>
      <c r="M5" s="24" t="s">
        <v>152</v>
      </c>
      <c r="N5" s="105" t="s">
        <v>151</v>
      </c>
      <c r="O5" s="105"/>
      <c r="Q5" s="25"/>
      <c r="R5" s="23"/>
      <c r="S5" s="25"/>
    </row>
    <row r="6" spans="1:19" ht="15" customHeight="1">
      <c r="A6" s="133" t="s">
        <v>407</v>
      </c>
      <c r="B6" s="105" t="str">
        <f>J6</f>
        <v>ｱﾝﾋﾞｼｬｽ</v>
      </c>
      <c r="C6" s="104" t="s">
        <v>170</v>
      </c>
      <c r="D6" s="27">
        <v>0.375</v>
      </c>
      <c r="E6" s="24" t="s">
        <v>154</v>
      </c>
      <c r="F6" s="27">
        <v>0.40625</v>
      </c>
      <c r="G6" s="97" t="s">
        <v>206</v>
      </c>
      <c r="H6" s="24" t="s">
        <v>155</v>
      </c>
      <c r="I6" s="28" t="s">
        <v>223</v>
      </c>
      <c r="J6" s="28" t="str">
        <f>IF(I6="","",VLOOKUP(I6,参加チーム!$F$4:$I$85,3))</f>
        <v>ｱﾝﾋﾞｼｬｽ</v>
      </c>
      <c r="K6" s="29"/>
      <c r="L6" s="30" t="s">
        <v>156</v>
      </c>
      <c r="M6" s="30"/>
      <c r="N6" s="28" t="s">
        <v>224</v>
      </c>
      <c r="O6" s="28" t="str">
        <f>IF(N6="","",VLOOKUP(N6,参加チーム!$F$4:$I$85,3))</f>
        <v>裾花</v>
      </c>
      <c r="Q6" s="25"/>
      <c r="R6" s="23"/>
      <c r="S6" s="25"/>
    </row>
    <row r="7" spans="1:19" ht="15" customHeight="1">
      <c r="A7" s="129"/>
      <c r="B7" s="106"/>
      <c r="C7" s="104"/>
      <c r="D7" s="27">
        <v>0.41666666666666669</v>
      </c>
      <c r="E7" s="24" t="s">
        <v>154</v>
      </c>
      <c r="F7" s="27">
        <v>0.44791666666666669</v>
      </c>
      <c r="G7" s="98"/>
      <c r="H7" s="24" t="s">
        <v>157</v>
      </c>
      <c r="I7" s="28" t="s">
        <v>222</v>
      </c>
      <c r="J7" s="28" t="str">
        <f>IF(I7="","",VLOOKUP(I7,参加チーム!$F$4:$I$85,3))</f>
        <v>裾花</v>
      </c>
      <c r="K7" s="29"/>
      <c r="L7" s="30" t="s">
        <v>158</v>
      </c>
      <c r="M7" s="30"/>
      <c r="N7" s="28" t="s">
        <v>225</v>
      </c>
      <c r="O7" s="28" t="str">
        <f>IF(N7="","",VLOOKUP(N7,参加チーム!$F$4:$I$85,3))</f>
        <v>中野</v>
      </c>
      <c r="Q7" s="25"/>
      <c r="R7" s="23"/>
      <c r="S7" s="25"/>
    </row>
    <row r="8" spans="1:19" ht="15" customHeight="1">
      <c r="A8" s="129"/>
      <c r="B8" s="106"/>
      <c r="C8" s="104"/>
      <c r="D8" s="27">
        <v>0.45833333333333331</v>
      </c>
      <c r="E8" s="24" t="s">
        <v>154</v>
      </c>
      <c r="F8" s="27">
        <v>0.48958333333333331</v>
      </c>
      <c r="G8" s="98"/>
      <c r="H8" s="24" t="s">
        <v>159</v>
      </c>
      <c r="I8" s="28" t="s">
        <v>226</v>
      </c>
      <c r="J8" s="28" t="str">
        <f>IF(I8="","",VLOOKUP(I8,参加チーム!$F$4:$I$85,3))</f>
        <v>中野</v>
      </c>
      <c r="K8" s="29"/>
      <c r="L8" s="30" t="s">
        <v>158</v>
      </c>
      <c r="M8" s="30"/>
      <c r="N8" s="28" t="s">
        <v>182</v>
      </c>
      <c r="O8" s="28" t="str">
        <f>IF(N8="","",VLOOKUP(N8,参加チーム!$F$4:$I$85,3))</f>
        <v>ｱﾝﾋﾞｼｬｽ</v>
      </c>
      <c r="Q8" s="25"/>
      <c r="R8" s="23"/>
      <c r="S8" s="25"/>
    </row>
    <row r="9" spans="1:19" ht="15" customHeight="1">
      <c r="A9" s="129"/>
      <c r="B9" s="105" t="str">
        <f>J9</f>
        <v>篠ノ井A</v>
      </c>
      <c r="C9" s="104"/>
      <c r="D9" s="27">
        <v>0.5</v>
      </c>
      <c r="E9" s="24" t="s">
        <v>154</v>
      </c>
      <c r="F9" s="27">
        <v>0.53125</v>
      </c>
      <c r="G9" s="98"/>
      <c r="H9" s="24" t="s">
        <v>160</v>
      </c>
      <c r="I9" s="28" t="s">
        <v>227</v>
      </c>
      <c r="J9" s="28" t="str">
        <f>IF(I9="","",VLOOKUP(I9,参加チーム!$F$4:$I$85,3))</f>
        <v>篠ノ井A</v>
      </c>
      <c r="K9" s="29"/>
      <c r="L9" s="30" t="s">
        <v>158</v>
      </c>
      <c r="M9" s="30"/>
      <c r="N9" s="28" t="s">
        <v>184</v>
      </c>
      <c r="O9" s="28" t="str">
        <f>IF(N9="","",VLOOKUP(N9,参加チーム!$F$4:$I$85,3))</f>
        <v>NOZAWANA</v>
      </c>
      <c r="Q9" s="25"/>
      <c r="R9" s="23"/>
      <c r="S9" s="25"/>
    </row>
    <row r="10" spans="1:19" ht="15" customHeight="1">
      <c r="A10" s="129"/>
      <c r="B10" s="106"/>
      <c r="C10" s="104"/>
      <c r="D10" s="27">
        <v>0.54166666666666663</v>
      </c>
      <c r="E10" s="24" t="s">
        <v>154</v>
      </c>
      <c r="F10" s="27">
        <v>0.57291666666666663</v>
      </c>
      <c r="G10" s="98"/>
      <c r="H10" s="24" t="s">
        <v>161</v>
      </c>
      <c r="I10" s="44" t="s">
        <v>228</v>
      </c>
      <c r="J10" s="44" t="str">
        <f>IF(I10="","",VLOOKUP(I10,参加チーム!$F$4:$I$85,3))</f>
        <v>NOZAWANA</v>
      </c>
      <c r="K10" s="45"/>
      <c r="L10" s="46" t="s">
        <v>158</v>
      </c>
      <c r="M10" s="46"/>
      <c r="N10" s="44" t="s">
        <v>229</v>
      </c>
      <c r="O10" s="44" t="str">
        <f>IF(N10="","",VLOOKUP(N10,参加チーム!$F$4:$I$85,3))</f>
        <v>ｴﾚﾝｼｱ</v>
      </c>
      <c r="P10" s="36"/>
      <c r="Q10" s="25"/>
      <c r="R10" s="23"/>
      <c r="S10" s="25"/>
    </row>
    <row r="11" spans="1:19" ht="15" customHeight="1">
      <c r="A11" s="129"/>
      <c r="B11" s="106"/>
      <c r="C11" s="104"/>
      <c r="D11" s="27">
        <v>0.58333333333333337</v>
      </c>
      <c r="E11" s="24" t="s">
        <v>154</v>
      </c>
      <c r="F11" s="27">
        <v>0.61458333333333337</v>
      </c>
      <c r="G11" s="98"/>
      <c r="H11" s="24" t="s">
        <v>162</v>
      </c>
      <c r="I11" s="44" t="s">
        <v>230</v>
      </c>
      <c r="J11" s="44" t="str">
        <f>IF(I11="","",VLOOKUP(I11,参加チーム!$F$4:$I$85,3))</f>
        <v>ｴﾚﾝｼｱ</v>
      </c>
      <c r="K11" s="45"/>
      <c r="L11" s="46" t="s">
        <v>158</v>
      </c>
      <c r="M11" s="46"/>
      <c r="N11" s="44" t="s">
        <v>231</v>
      </c>
      <c r="O11" s="44" t="str">
        <f>IF(N11="","",VLOOKUP(N11,参加チーム!$F$4:$I$85,3))</f>
        <v>篠ノ井A</v>
      </c>
      <c r="P11" s="36"/>
      <c r="Q11" s="25"/>
      <c r="R11" s="23"/>
      <c r="S11" s="25"/>
    </row>
    <row r="12" spans="1:19" ht="15" customHeight="1">
      <c r="A12" s="129"/>
      <c r="B12" s="106"/>
      <c r="C12" s="104"/>
      <c r="D12" s="27">
        <v>0.625</v>
      </c>
      <c r="E12" s="24" t="s">
        <v>154</v>
      </c>
      <c r="F12" s="27">
        <v>0.65625</v>
      </c>
      <c r="G12" s="99"/>
      <c r="H12" s="40" t="s">
        <v>163</v>
      </c>
      <c r="I12" s="37"/>
      <c r="J12" s="37" t="str">
        <f>IF(I12="","",VLOOKUP(I12,参加チーム!$F$4:$I$85,3))</f>
        <v/>
      </c>
      <c r="K12" s="38"/>
      <c r="L12" s="39" t="s">
        <v>158</v>
      </c>
      <c r="M12" s="39"/>
      <c r="N12" s="37"/>
      <c r="O12" s="37" t="str">
        <f>IF(N12="","",VLOOKUP(N12,参加チーム!$F$4:$I$85,3))</f>
        <v/>
      </c>
      <c r="P12" s="36"/>
      <c r="Q12" s="25"/>
      <c r="R12" s="23"/>
      <c r="S12" s="25"/>
    </row>
    <row r="13" spans="1:19" ht="15" customHeight="1">
      <c r="A13" s="129"/>
      <c r="B13" s="105" t="str">
        <f>J13</f>
        <v>須坂</v>
      </c>
      <c r="C13" s="104" t="s">
        <v>236</v>
      </c>
      <c r="D13" s="27">
        <v>0.375</v>
      </c>
      <c r="E13" s="24" t="s">
        <v>154</v>
      </c>
      <c r="F13" s="27">
        <v>0.40625</v>
      </c>
      <c r="G13" s="119" t="s">
        <v>206</v>
      </c>
      <c r="H13" s="24" t="s">
        <v>165</v>
      </c>
      <c r="I13" s="44" t="s">
        <v>232</v>
      </c>
      <c r="J13" s="44" t="str">
        <f>IF(I13="","",VLOOKUP(I13,参加チーム!$F$4:$I$85,3))</f>
        <v>須坂</v>
      </c>
      <c r="K13" s="45"/>
      <c r="L13" s="46" t="s">
        <v>158</v>
      </c>
      <c r="M13" s="46"/>
      <c r="N13" s="44" t="s">
        <v>233</v>
      </c>
      <c r="O13" s="44" t="str">
        <f>IF(N13="","",VLOOKUP(N13,参加チーム!$F$4:$I$85,3))</f>
        <v>ﾌｪﾛｰｽﾞA</v>
      </c>
      <c r="P13" s="36"/>
      <c r="Q13" s="25"/>
      <c r="R13" s="23"/>
      <c r="S13" s="25"/>
    </row>
    <row r="14" spans="1:19" ht="15" customHeight="1">
      <c r="A14" s="129"/>
      <c r="B14" s="106"/>
      <c r="C14" s="104"/>
      <c r="D14" s="27">
        <v>0.41666666666666669</v>
      </c>
      <c r="E14" s="24" t="s">
        <v>154</v>
      </c>
      <c r="F14" s="27">
        <v>0.44791666666666669</v>
      </c>
      <c r="G14" s="120"/>
      <c r="H14" s="24" t="s">
        <v>166</v>
      </c>
      <c r="I14" s="44" t="s">
        <v>234</v>
      </c>
      <c r="J14" s="44" t="str">
        <f>IF(I14="","",VLOOKUP(I14,参加チーム!$F$4:$I$85,3))</f>
        <v>ﾌｪﾛｰｽﾞA</v>
      </c>
      <c r="K14" s="45"/>
      <c r="L14" s="46" t="s">
        <v>167</v>
      </c>
      <c r="M14" s="46"/>
      <c r="N14" s="44" t="s">
        <v>191</v>
      </c>
      <c r="O14" s="44" t="str">
        <f>IF(N14="","",VLOOKUP(N14,参加チーム!$F$4:$I$85,3))</f>
        <v>徳間</v>
      </c>
      <c r="P14" s="36"/>
      <c r="Q14" s="25"/>
      <c r="R14" s="23"/>
      <c r="S14" s="25"/>
    </row>
    <row r="15" spans="1:19" ht="15" customHeight="1">
      <c r="A15" s="129"/>
      <c r="B15" s="106"/>
      <c r="C15" s="104"/>
      <c r="D15" s="27">
        <v>0.45833333333333331</v>
      </c>
      <c r="E15" s="24" t="s">
        <v>154</v>
      </c>
      <c r="F15" s="27">
        <v>0.48958333333333331</v>
      </c>
      <c r="G15" s="121"/>
      <c r="H15" s="24" t="s">
        <v>159</v>
      </c>
      <c r="I15" s="44" t="s">
        <v>192</v>
      </c>
      <c r="J15" s="44" t="str">
        <f>IF(I15="","",VLOOKUP(I15,参加チーム!$F$4:$I$85,3))</f>
        <v>徳間</v>
      </c>
      <c r="K15" s="45"/>
      <c r="L15" s="46" t="s">
        <v>158</v>
      </c>
      <c r="M15" s="46"/>
      <c r="N15" s="44" t="s">
        <v>235</v>
      </c>
      <c r="O15" s="44" t="str">
        <f>IF(N15="","",VLOOKUP(N15,参加チーム!$F$4:$I$85,3))</f>
        <v>須坂</v>
      </c>
      <c r="P15" s="36"/>
      <c r="Q15" s="25"/>
      <c r="R15" s="23"/>
      <c r="S15" s="25"/>
    </row>
    <row r="16" spans="1:19" ht="15" customHeight="1">
      <c r="A16" s="129"/>
      <c r="B16" s="105" t="str">
        <f>J16</f>
        <v>ｶﾞｰﾌA</v>
      </c>
      <c r="C16" s="104"/>
      <c r="D16" s="27">
        <v>0.5</v>
      </c>
      <c r="E16" s="24" t="s">
        <v>154</v>
      </c>
      <c r="F16" s="27">
        <v>0.53125</v>
      </c>
      <c r="G16" s="33" t="s">
        <v>207</v>
      </c>
      <c r="H16" s="54" t="s">
        <v>168</v>
      </c>
      <c r="I16" s="44" t="s">
        <v>10</v>
      </c>
      <c r="J16" s="44" t="str">
        <f>IF(I16="","",VLOOKUP(I16,参加チーム!$F$4:$I$85,3))</f>
        <v>ｶﾞｰﾌA</v>
      </c>
      <c r="K16" s="45"/>
      <c r="L16" s="46" t="s">
        <v>156</v>
      </c>
      <c r="M16" s="46"/>
      <c r="N16" s="44" t="s">
        <v>15</v>
      </c>
      <c r="O16" s="44" t="str">
        <f>IF(N16="","",VLOOKUP(N16,参加チーム!$F$4:$I$85,3))</f>
        <v>芹田</v>
      </c>
      <c r="P16" s="36"/>
      <c r="Q16" s="25"/>
      <c r="R16" s="23"/>
      <c r="S16" s="25"/>
    </row>
    <row r="17" spans="1:19" ht="15" customHeight="1">
      <c r="A17" s="129"/>
      <c r="B17" s="106"/>
      <c r="C17" s="104"/>
      <c r="D17" s="27">
        <v>0.54166666666666663</v>
      </c>
      <c r="E17" s="24" t="s">
        <v>154</v>
      </c>
      <c r="F17" s="27">
        <v>0.57291666666666663</v>
      </c>
      <c r="G17" s="34"/>
      <c r="H17" s="54" t="s">
        <v>169</v>
      </c>
      <c r="I17" s="44" t="s">
        <v>15</v>
      </c>
      <c r="J17" s="44" t="str">
        <f>IF(I17="","",VLOOKUP(I17,参加チーム!$F$4:$I$85,3))</f>
        <v>芹田</v>
      </c>
      <c r="K17" s="45"/>
      <c r="L17" s="46" t="s">
        <v>158</v>
      </c>
      <c r="M17" s="46"/>
      <c r="N17" s="44" t="s">
        <v>18</v>
      </c>
      <c r="O17" s="44" t="str">
        <f>IF(N17="","",VLOOKUP(N17,参加チーム!$F$4:$I$85,3))</f>
        <v>篠ノ井B</v>
      </c>
      <c r="P17" s="36"/>
      <c r="Q17" s="25"/>
      <c r="R17" s="23"/>
      <c r="S17" s="25"/>
    </row>
    <row r="18" spans="1:19" ht="15" customHeight="1">
      <c r="A18" s="129"/>
      <c r="B18" s="106"/>
      <c r="C18" s="104"/>
      <c r="D18" s="27">
        <v>0.58333333333333337</v>
      </c>
      <c r="E18" s="24" t="s">
        <v>154</v>
      </c>
      <c r="F18" s="27">
        <v>0.61458333333333337</v>
      </c>
      <c r="G18" s="34"/>
      <c r="H18" s="54" t="s">
        <v>162</v>
      </c>
      <c r="I18" s="44" t="s">
        <v>18</v>
      </c>
      <c r="J18" s="44" t="str">
        <f>IF(I18="","",VLOOKUP(I18,参加チーム!$F$4:$I$85,3))</f>
        <v>篠ノ井B</v>
      </c>
      <c r="K18" s="45"/>
      <c r="L18" s="46" t="s">
        <v>158</v>
      </c>
      <c r="M18" s="46"/>
      <c r="N18" s="44" t="s">
        <v>10</v>
      </c>
      <c r="O18" s="44" t="str">
        <f>IF(N18="","",VLOOKUP(N18,参加チーム!$F$4:$I$85,3))</f>
        <v>ｶﾞｰﾌA</v>
      </c>
      <c r="P18" s="36"/>
      <c r="Q18" s="25"/>
      <c r="R18" s="23"/>
      <c r="S18" s="25"/>
    </row>
    <row r="19" spans="1:19" ht="15" customHeight="1">
      <c r="A19" s="129"/>
      <c r="B19" s="106"/>
      <c r="C19" s="104"/>
      <c r="D19" s="27">
        <v>0.625</v>
      </c>
      <c r="E19" s="24" t="s">
        <v>154</v>
      </c>
      <c r="F19" s="27">
        <v>0.65625</v>
      </c>
      <c r="G19" s="35"/>
      <c r="H19" s="54" t="s">
        <v>163</v>
      </c>
      <c r="I19" s="37"/>
      <c r="J19" s="37" t="str">
        <f>IF(I19="","",VLOOKUP(I19,参加チーム!$F$4:$I$85,3))</f>
        <v/>
      </c>
      <c r="K19" s="38"/>
      <c r="L19" s="39" t="s">
        <v>158</v>
      </c>
      <c r="M19" s="39"/>
      <c r="N19" s="37"/>
      <c r="O19" s="37" t="str">
        <f>IF(N19="","",VLOOKUP(N19,参加チーム!$F$4:$I$85,3))</f>
        <v/>
      </c>
      <c r="P19" s="36"/>
      <c r="Q19" s="25"/>
      <c r="R19" s="23"/>
      <c r="S19" s="25"/>
    </row>
    <row r="20" spans="1:19" ht="15" customHeight="1">
      <c r="A20" s="129"/>
      <c r="B20" s="105" t="str">
        <f>J20</f>
        <v>小布施</v>
      </c>
      <c r="C20" s="122" t="s">
        <v>175</v>
      </c>
      <c r="D20" s="27">
        <v>0.375</v>
      </c>
      <c r="E20" s="24" t="s">
        <v>154</v>
      </c>
      <c r="F20" s="27">
        <v>0.40625</v>
      </c>
      <c r="G20" s="97" t="s">
        <v>207</v>
      </c>
      <c r="H20" s="24" t="s">
        <v>155</v>
      </c>
      <c r="I20" s="44" t="s">
        <v>12</v>
      </c>
      <c r="J20" s="44" t="str">
        <f>IF(I20="","",VLOOKUP(I20,参加チーム!$F$4:$I$85,3))</f>
        <v>小布施</v>
      </c>
      <c r="K20" s="45"/>
      <c r="L20" s="46" t="s">
        <v>158</v>
      </c>
      <c r="M20" s="46"/>
      <c r="N20" s="44" t="s">
        <v>16</v>
      </c>
      <c r="O20" s="44" t="str">
        <f>IF(N20="","",VLOOKUP(N20,参加チーム!$F$4:$I$85,3))</f>
        <v>ｽｸｰﾙ</v>
      </c>
      <c r="P20" s="36"/>
      <c r="Q20" s="25"/>
      <c r="R20" s="23"/>
      <c r="S20" s="25"/>
    </row>
    <row r="21" spans="1:19" ht="15" customHeight="1">
      <c r="A21" s="129"/>
      <c r="B21" s="106"/>
      <c r="C21" s="122"/>
      <c r="D21" s="27">
        <v>0.41666666666666669</v>
      </c>
      <c r="E21" s="24" t="s">
        <v>154</v>
      </c>
      <c r="F21" s="27">
        <v>0.44791666666666669</v>
      </c>
      <c r="G21" s="98"/>
      <c r="H21" s="24" t="s">
        <v>157</v>
      </c>
      <c r="I21" s="44" t="s">
        <v>16</v>
      </c>
      <c r="J21" s="44" t="str">
        <f>IF(I21="","",VLOOKUP(I21,参加チーム!$F$4:$I$85,3))</f>
        <v>ｽｸｰﾙ</v>
      </c>
      <c r="K21" s="45"/>
      <c r="L21" s="46" t="s">
        <v>158</v>
      </c>
      <c r="M21" s="46"/>
      <c r="N21" s="44" t="s">
        <v>19</v>
      </c>
      <c r="O21" s="44" t="str">
        <f>IF(N21="","",VLOOKUP(N21,参加チーム!$F$4:$I$85,3))</f>
        <v>高山</v>
      </c>
      <c r="P21" s="36"/>
      <c r="Q21" s="25"/>
      <c r="R21" s="23"/>
      <c r="S21" s="25"/>
    </row>
    <row r="22" spans="1:19" ht="15" customHeight="1">
      <c r="A22" s="129"/>
      <c r="B22" s="106"/>
      <c r="C22" s="122"/>
      <c r="D22" s="27">
        <v>0.45833333333333331</v>
      </c>
      <c r="E22" s="24" t="s">
        <v>154</v>
      </c>
      <c r="F22" s="27">
        <v>0.48958333333333331</v>
      </c>
      <c r="G22" s="98"/>
      <c r="H22" s="24" t="s">
        <v>159</v>
      </c>
      <c r="I22" s="44" t="s">
        <v>19</v>
      </c>
      <c r="J22" s="44" t="str">
        <f>IF(I22="","",VLOOKUP(I22,参加チーム!$F$4:$I$85,3))</f>
        <v>高山</v>
      </c>
      <c r="K22" s="45"/>
      <c r="L22" s="46" t="s">
        <v>158</v>
      </c>
      <c r="M22" s="46"/>
      <c r="N22" s="44" t="s">
        <v>12</v>
      </c>
      <c r="O22" s="44" t="str">
        <f>IF(N22="","",VLOOKUP(N22,参加チーム!$F$4:$I$85,3))</f>
        <v>小布施</v>
      </c>
      <c r="P22" s="36"/>
      <c r="Q22" s="25"/>
      <c r="R22" s="23"/>
      <c r="S22" s="25"/>
    </row>
    <row r="23" spans="1:19" ht="15" customHeight="1">
      <c r="A23" s="129"/>
      <c r="B23" s="105" t="str">
        <f>J23</f>
        <v>ｶﾞｰﾌB</v>
      </c>
      <c r="C23" s="122"/>
      <c r="D23" s="27">
        <v>0.5</v>
      </c>
      <c r="E23" s="24" t="s">
        <v>154</v>
      </c>
      <c r="F23" s="27">
        <v>0.53125</v>
      </c>
      <c r="G23" s="98"/>
      <c r="H23" s="24" t="s">
        <v>160</v>
      </c>
      <c r="I23" s="44" t="s">
        <v>309</v>
      </c>
      <c r="J23" s="44" t="str">
        <f>IF(I23="","",VLOOKUP(I23,参加チーム!$F$4:$I$85,3))</f>
        <v>ｶﾞｰﾌB</v>
      </c>
      <c r="K23" s="45"/>
      <c r="L23" s="46" t="s">
        <v>158</v>
      </c>
      <c r="M23" s="46"/>
      <c r="N23" s="44" t="s">
        <v>311</v>
      </c>
      <c r="O23" s="44" t="str">
        <f>IF(N23="","",VLOOKUP(N23,参加チーム!$F$4:$I$85,3))</f>
        <v>昭和A</v>
      </c>
      <c r="P23" s="36"/>
      <c r="Q23" s="25"/>
      <c r="R23" s="23"/>
      <c r="S23" s="25"/>
    </row>
    <row r="24" spans="1:19" ht="15" customHeight="1">
      <c r="A24" s="129"/>
      <c r="B24" s="106"/>
      <c r="C24" s="122"/>
      <c r="D24" s="27">
        <v>0.54166666666666663</v>
      </c>
      <c r="E24" s="24" t="s">
        <v>154</v>
      </c>
      <c r="F24" s="27">
        <v>0.57291666666666663</v>
      </c>
      <c r="G24" s="98"/>
      <c r="H24" s="24" t="s">
        <v>161</v>
      </c>
      <c r="I24" s="44" t="s">
        <v>17</v>
      </c>
      <c r="J24" s="44" t="str">
        <f>IF(I24="","",VLOOKUP(I24,参加チーム!$F$4:$I$85,3))</f>
        <v>ﾃﾞﾙｿｰﾚ</v>
      </c>
      <c r="K24" s="45"/>
      <c r="L24" s="46" t="s">
        <v>167</v>
      </c>
      <c r="M24" s="46"/>
      <c r="N24" s="44" t="s">
        <v>20</v>
      </c>
      <c r="O24" s="44" t="str">
        <f>IF(N24="","",VLOOKUP(N24,参加チーム!$F$4:$I$85,3))</f>
        <v>ｶﾞｰﾌB</v>
      </c>
      <c r="P24" s="36"/>
      <c r="Q24" s="25"/>
      <c r="R24" s="23"/>
      <c r="S24" s="25"/>
    </row>
    <row r="25" spans="1:19" ht="15" customHeight="1">
      <c r="A25" s="129"/>
      <c r="B25" s="106"/>
      <c r="C25" s="122"/>
      <c r="D25" s="27">
        <v>0.58333333333333337</v>
      </c>
      <c r="E25" s="24" t="s">
        <v>154</v>
      </c>
      <c r="F25" s="27">
        <v>0.61458333333333337</v>
      </c>
      <c r="G25" s="98"/>
      <c r="H25" s="24" t="s">
        <v>162</v>
      </c>
      <c r="I25" s="44" t="s">
        <v>310</v>
      </c>
      <c r="J25" s="44" t="str">
        <f>IF(I25="","",VLOOKUP(I25,参加チーム!$F$4:$I$85,3))</f>
        <v>ﾃﾞﾙｿｰﾚ</v>
      </c>
      <c r="K25" s="45"/>
      <c r="L25" s="46" t="s">
        <v>158</v>
      </c>
      <c r="M25" s="46"/>
      <c r="N25" s="44" t="s">
        <v>14</v>
      </c>
      <c r="O25" s="44" t="str">
        <f>IF(N25="","",VLOOKUP(N25,参加チーム!$F$4:$I$85,3))</f>
        <v>昭和A</v>
      </c>
      <c r="P25" s="36"/>
      <c r="Q25" s="25"/>
      <c r="R25" s="23"/>
      <c r="S25" s="25"/>
    </row>
    <row r="26" spans="1:19" ht="15" customHeight="1">
      <c r="A26" s="129"/>
      <c r="B26" s="106"/>
      <c r="C26" s="122"/>
      <c r="D26" s="27">
        <v>0.625</v>
      </c>
      <c r="E26" s="24" t="s">
        <v>154</v>
      </c>
      <c r="F26" s="27">
        <v>0.65625</v>
      </c>
      <c r="G26" s="99"/>
      <c r="H26" s="24" t="s">
        <v>163</v>
      </c>
      <c r="I26" s="37"/>
      <c r="J26" s="37" t="str">
        <f>IF(I26="","",VLOOKUP(I26,参加チーム!$F$4:$I$85,3))</f>
        <v/>
      </c>
      <c r="K26" s="38"/>
      <c r="L26" s="39" t="s">
        <v>158</v>
      </c>
      <c r="M26" s="39"/>
      <c r="N26" s="37"/>
      <c r="O26" s="37" t="str">
        <f>IF(N26="","",VLOOKUP(N26,参加チーム!$F$4:$I$85,3))</f>
        <v/>
      </c>
      <c r="P26" s="36"/>
      <c r="Q26" s="25"/>
      <c r="R26" s="23"/>
      <c r="S26" s="25"/>
    </row>
    <row r="27" spans="1:19" ht="15" customHeight="1">
      <c r="A27" s="129"/>
      <c r="B27" s="105" t="str">
        <f>J27</f>
        <v>吉田</v>
      </c>
      <c r="C27" s="104" t="s">
        <v>173</v>
      </c>
      <c r="D27" s="27">
        <v>0.375</v>
      </c>
      <c r="E27" s="24" t="s">
        <v>154</v>
      </c>
      <c r="F27" s="27">
        <v>0.40625</v>
      </c>
      <c r="G27" s="97" t="s">
        <v>208</v>
      </c>
      <c r="H27" s="24" t="s">
        <v>165</v>
      </c>
      <c r="I27" s="44" t="s">
        <v>24</v>
      </c>
      <c r="J27" s="44" t="str">
        <f>IF(I27="","",VLOOKUP(I27,参加チーム!$F$4:$I$85,3))</f>
        <v>吉田</v>
      </c>
      <c r="K27" s="45"/>
      <c r="L27" s="46" t="s">
        <v>156</v>
      </c>
      <c r="M27" s="46"/>
      <c r="N27" s="44" t="s">
        <v>27</v>
      </c>
      <c r="O27" s="44" t="str">
        <f>IF(N27="","",VLOOKUP(N27,参加チーム!$F$4:$I$85,3))</f>
        <v>ﾌｪﾛｰｽﾞC</v>
      </c>
      <c r="P27" s="36"/>
      <c r="Q27" s="25"/>
      <c r="R27" s="23"/>
      <c r="S27" s="25"/>
    </row>
    <row r="28" spans="1:19" ht="15" customHeight="1">
      <c r="A28" s="129"/>
      <c r="B28" s="106"/>
      <c r="C28" s="104"/>
      <c r="D28" s="27">
        <v>0.41666666666666669</v>
      </c>
      <c r="E28" s="24" t="s">
        <v>154</v>
      </c>
      <c r="F28" s="27">
        <v>0.44791666666666669</v>
      </c>
      <c r="G28" s="98"/>
      <c r="H28" s="24" t="s">
        <v>166</v>
      </c>
      <c r="I28" s="44" t="s">
        <v>27</v>
      </c>
      <c r="J28" s="44" t="str">
        <f>IF(I28="","",VLOOKUP(I28,参加チーム!$F$4:$I$85,3))</f>
        <v>ﾌｪﾛｰｽﾞC</v>
      </c>
      <c r="K28" s="45"/>
      <c r="L28" s="46" t="s">
        <v>158</v>
      </c>
      <c r="M28" s="46"/>
      <c r="N28" s="44" t="s">
        <v>30</v>
      </c>
      <c r="O28" s="44" t="str">
        <f>IF(N28="","",VLOOKUP(N28,参加チーム!$F$4:$I$85,3))</f>
        <v>高丘</v>
      </c>
      <c r="P28" s="36"/>
      <c r="Q28" s="25"/>
      <c r="R28" s="23"/>
      <c r="S28" s="25"/>
    </row>
    <row r="29" spans="1:19" ht="15" customHeight="1">
      <c r="A29" s="129"/>
      <c r="B29" s="106"/>
      <c r="C29" s="104"/>
      <c r="D29" s="27">
        <v>0.45833333333333331</v>
      </c>
      <c r="E29" s="24" t="s">
        <v>154</v>
      </c>
      <c r="F29" s="27">
        <v>0.48958333333333331</v>
      </c>
      <c r="G29" s="98"/>
      <c r="H29" s="24" t="s">
        <v>159</v>
      </c>
      <c r="I29" s="44" t="s">
        <v>30</v>
      </c>
      <c r="J29" s="44" t="str">
        <f>IF(I29="","",VLOOKUP(I29,参加チーム!$F$4:$I$85,3))</f>
        <v>高丘</v>
      </c>
      <c r="K29" s="45"/>
      <c r="L29" s="46" t="s">
        <v>158</v>
      </c>
      <c r="M29" s="46"/>
      <c r="N29" s="44" t="s">
        <v>24</v>
      </c>
      <c r="O29" s="44" t="str">
        <f>IF(N29="","",VLOOKUP(N29,参加チーム!$F$4:$I$85,3))</f>
        <v>吉田</v>
      </c>
      <c r="P29" s="36"/>
      <c r="Q29" s="25"/>
      <c r="R29" s="23"/>
      <c r="S29" s="25"/>
    </row>
    <row r="30" spans="1:19" ht="15" customHeight="1">
      <c r="A30" s="129"/>
      <c r="B30" s="105" t="str">
        <f>J30</f>
        <v>ﾌｪﾛｰｽﾞB</v>
      </c>
      <c r="C30" s="104"/>
      <c r="D30" s="27">
        <v>0.5</v>
      </c>
      <c r="E30" s="24" t="s">
        <v>154</v>
      </c>
      <c r="F30" s="27">
        <v>0.53125</v>
      </c>
      <c r="G30" s="98"/>
      <c r="H30" s="32" t="s">
        <v>168</v>
      </c>
      <c r="I30" s="44" t="s">
        <v>25</v>
      </c>
      <c r="J30" s="44" t="str">
        <f>IF(I30="","",VLOOKUP(I30,参加チーム!$F$4:$I$85,3))</f>
        <v>ﾌｪﾛｰｽﾞB</v>
      </c>
      <c r="K30" s="45"/>
      <c r="L30" s="46" t="s">
        <v>158</v>
      </c>
      <c r="M30" s="46"/>
      <c r="N30" s="44" t="s">
        <v>28</v>
      </c>
      <c r="O30" s="44" t="str">
        <f>IF(N30="","",VLOOKUP(N30,参加チーム!$F$4:$I$85,3))</f>
        <v>浅川</v>
      </c>
      <c r="P30" s="36"/>
      <c r="Q30" s="25"/>
      <c r="R30" s="23"/>
      <c r="S30" s="25"/>
    </row>
    <row r="31" spans="1:19" ht="15" customHeight="1">
      <c r="A31" s="129"/>
      <c r="B31" s="106"/>
      <c r="C31" s="104"/>
      <c r="D31" s="27">
        <v>0.54166666666666663</v>
      </c>
      <c r="E31" s="24" t="s">
        <v>154</v>
      </c>
      <c r="F31" s="27">
        <v>0.57291666666666663</v>
      </c>
      <c r="G31" s="98"/>
      <c r="H31" s="32" t="s">
        <v>169</v>
      </c>
      <c r="I31" s="44" t="s">
        <v>28</v>
      </c>
      <c r="J31" s="44" t="str">
        <f>IF(I31="","",VLOOKUP(I31,参加チーム!$F$4:$I$85,3))</f>
        <v>浅川</v>
      </c>
      <c r="K31" s="45"/>
      <c r="L31" s="46" t="s">
        <v>158</v>
      </c>
      <c r="M31" s="46"/>
      <c r="N31" s="44" t="s">
        <v>31</v>
      </c>
      <c r="O31" s="44" t="str">
        <f>IF(N31="","",VLOOKUP(N31,参加チーム!$F$4:$I$85,3))</f>
        <v>みゆき野</v>
      </c>
      <c r="P31" s="36"/>
      <c r="Q31" s="25"/>
      <c r="R31" s="23"/>
      <c r="S31" s="25"/>
    </row>
    <row r="32" spans="1:19" ht="15" customHeight="1">
      <c r="A32" s="129"/>
      <c r="B32" s="106"/>
      <c r="C32" s="104"/>
      <c r="D32" s="27">
        <v>0.58333333333333337</v>
      </c>
      <c r="E32" s="24" t="s">
        <v>154</v>
      </c>
      <c r="F32" s="27">
        <v>0.61458333333333337</v>
      </c>
      <c r="G32" s="98"/>
      <c r="H32" s="32" t="s">
        <v>162</v>
      </c>
      <c r="I32" s="44" t="s">
        <v>31</v>
      </c>
      <c r="J32" s="44" t="str">
        <f>IF(I32="","",VLOOKUP(I32,参加チーム!$F$4:$I$85,3))</f>
        <v>みゆき野</v>
      </c>
      <c r="K32" s="45"/>
      <c r="L32" s="46" t="s">
        <v>158</v>
      </c>
      <c r="M32" s="46"/>
      <c r="N32" s="44" t="s">
        <v>25</v>
      </c>
      <c r="O32" s="44" t="str">
        <f>IF(N32="","",VLOOKUP(N32,参加チーム!$F$4:$I$85,3))</f>
        <v>ﾌｪﾛｰｽﾞB</v>
      </c>
      <c r="P32" s="36"/>
      <c r="Q32" s="25"/>
      <c r="R32" s="23"/>
      <c r="S32" s="25"/>
    </row>
    <row r="33" spans="1:19" ht="15" customHeight="1">
      <c r="A33" s="129"/>
      <c r="B33" s="106"/>
      <c r="C33" s="104"/>
      <c r="D33" s="27">
        <v>0.625</v>
      </c>
      <c r="E33" s="24" t="s">
        <v>154</v>
      </c>
      <c r="F33" s="27">
        <v>0.65625</v>
      </c>
      <c r="G33" s="99"/>
      <c r="H33" s="32" t="s">
        <v>163</v>
      </c>
      <c r="I33" s="37"/>
      <c r="J33" s="37" t="str">
        <f>IF(I33="","",VLOOKUP(I33,参加チーム!$F$4:$I$85,3))</f>
        <v/>
      </c>
      <c r="K33" s="38"/>
      <c r="L33" s="39" t="s">
        <v>158</v>
      </c>
      <c r="M33" s="39"/>
      <c r="N33" s="37"/>
      <c r="O33" s="37" t="str">
        <f>IF(N33="","",VLOOKUP(N33,参加チーム!$F$4:$I$85,3))</f>
        <v/>
      </c>
      <c r="P33" s="36"/>
      <c r="Q33" s="25"/>
      <c r="R33" s="23"/>
      <c r="S33" s="25"/>
    </row>
    <row r="34" spans="1:19" ht="15" customHeight="1">
      <c r="A34" s="129"/>
      <c r="B34" s="137" t="str">
        <f>J34</f>
        <v>昭和B</v>
      </c>
      <c r="C34" s="109" t="s">
        <v>418</v>
      </c>
      <c r="D34" s="27">
        <v>0.375</v>
      </c>
      <c r="E34" s="24" t="s">
        <v>154</v>
      </c>
      <c r="F34" s="27">
        <v>0.40625</v>
      </c>
      <c r="G34" s="97" t="s">
        <v>208</v>
      </c>
      <c r="H34" s="24" t="s">
        <v>155</v>
      </c>
      <c r="I34" s="44" t="s">
        <v>434</v>
      </c>
      <c r="J34" s="44" t="str">
        <f>IF(I34="","",VLOOKUP(I34,参加チーム!$F$4:$I$85,3))</f>
        <v>昭和B</v>
      </c>
      <c r="K34" s="45"/>
      <c r="L34" s="46" t="s">
        <v>158</v>
      </c>
      <c r="M34" s="46"/>
      <c r="N34" s="44" t="s">
        <v>237</v>
      </c>
      <c r="O34" s="44" t="str">
        <f>IF(N34="","",VLOOKUP(N34,参加チーム!$F$4:$I$85,3))</f>
        <v>日野平岡</v>
      </c>
      <c r="P34" s="36"/>
      <c r="Q34" s="25"/>
      <c r="R34" s="23"/>
      <c r="S34" s="25"/>
    </row>
    <row r="35" spans="1:19" ht="15" customHeight="1">
      <c r="A35" s="129"/>
      <c r="B35" s="138"/>
      <c r="C35" s="109"/>
      <c r="D35" s="27">
        <v>0.41666666666666669</v>
      </c>
      <c r="E35" s="24" t="s">
        <v>154</v>
      </c>
      <c r="F35" s="27">
        <v>0.44791666666666669</v>
      </c>
      <c r="G35" s="98"/>
      <c r="H35" s="24" t="s">
        <v>157</v>
      </c>
      <c r="I35" s="44" t="s">
        <v>238</v>
      </c>
      <c r="J35" s="44" t="str">
        <f>IF(I35="","",VLOOKUP(I35,参加チーム!$F$4:$I$85,3))</f>
        <v>小川</v>
      </c>
      <c r="K35" s="45"/>
      <c r="L35" s="46" t="s">
        <v>167</v>
      </c>
      <c r="M35" s="46"/>
      <c r="N35" s="44" t="s">
        <v>239</v>
      </c>
      <c r="O35" s="44" t="str">
        <f>IF(N35="","",VLOOKUP(N35,参加チーム!$F$4:$I$85,3))</f>
        <v>豊野</v>
      </c>
      <c r="P35" s="36"/>
      <c r="Q35" s="25"/>
      <c r="R35" s="23"/>
      <c r="S35" s="25"/>
    </row>
    <row r="36" spans="1:19" ht="15" customHeight="1">
      <c r="A36" s="129"/>
      <c r="B36" s="138"/>
      <c r="C36" s="109"/>
      <c r="D36" s="27">
        <v>0.45833333333333331</v>
      </c>
      <c r="E36" s="24" t="s">
        <v>154</v>
      </c>
      <c r="F36" s="27">
        <v>0.48958333333333331</v>
      </c>
      <c r="G36" s="98"/>
      <c r="H36" s="24" t="s">
        <v>159</v>
      </c>
      <c r="I36" s="44" t="s">
        <v>60</v>
      </c>
      <c r="J36" s="44" t="str">
        <f>IF(I36="","",VLOOKUP(I36,参加チーム!$F$4:$I$85,3))</f>
        <v>昭和B</v>
      </c>
      <c r="K36" s="45"/>
      <c r="L36" s="46" t="s">
        <v>158</v>
      </c>
      <c r="M36" s="46"/>
      <c r="N36" s="44" t="s">
        <v>240</v>
      </c>
      <c r="O36" s="44" t="str">
        <f>IF(N36="","",VLOOKUP(N36,参加チーム!$F$4:$I$85,3))</f>
        <v>小川</v>
      </c>
      <c r="P36" s="36"/>
      <c r="Q36" s="25"/>
      <c r="R36" s="23"/>
      <c r="S36" s="25"/>
    </row>
    <row r="37" spans="1:19" ht="15" customHeight="1">
      <c r="A37" s="154"/>
      <c r="B37" s="139"/>
      <c r="C37" s="109"/>
      <c r="D37" s="27">
        <v>0.5</v>
      </c>
      <c r="E37" s="24" t="s">
        <v>154</v>
      </c>
      <c r="F37" s="27">
        <v>0.53125</v>
      </c>
      <c r="G37" s="99"/>
      <c r="H37" s="24" t="s">
        <v>160</v>
      </c>
      <c r="I37" s="44" t="s">
        <v>241</v>
      </c>
      <c r="J37" s="44" t="str">
        <f>IF(I37="","",VLOOKUP(I37,参加チーム!$F$4:$I$85,3))</f>
        <v>日野平岡</v>
      </c>
      <c r="K37" s="45"/>
      <c r="L37" s="46"/>
      <c r="M37" s="46"/>
      <c r="N37" s="44" t="s">
        <v>242</v>
      </c>
      <c r="O37" s="44" t="str">
        <f>IF(N37="","",VLOOKUP(N37,参加チーム!$F$4:$I$85,3))</f>
        <v>豊野</v>
      </c>
      <c r="P37" s="36"/>
      <c r="Q37" s="25"/>
      <c r="R37" s="23"/>
      <c r="S37" s="25"/>
    </row>
    <row r="38" spans="1:19" ht="15" customHeight="1">
      <c r="A38" s="123" t="s">
        <v>408</v>
      </c>
      <c r="B38" s="140" t="str">
        <f>J38</f>
        <v>浅川</v>
      </c>
      <c r="C38" s="109"/>
      <c r="D38" s="27">
        <v>0.54166666666666663</v>
      </c>
      <c r="E38" s="24" t="s">
        <v>154</v>
      </c>
      <c r="F38" s="27">
        <v>0.57291666666666663</v>
      </c>
      <c r="G38" s="100" t="s">
        <v>209</v>
      </c>
      <c r="H38" s="68" t="s">
        <v>161</v>
      </c>
      <c r="I38" s="69" t="s">
        <v>403</v>
      </c>
      <c r="J38" s="69" t="str">
        <f>IF(I38="","",VLOOKUP(I38,参加チーム!$F$4:$I$85,3))</f>
        <v>浅川</v>
      </c>
      <c r="K38" s="70"/>
      <c r="L38" s="71" t="s">
        <v>156</v>
      </c>
      <c r="M38" s="71"/>
      <c r="N38" s="69" t="s">
        <v>404</v>
      </c>
      <c r="O38" s="69" t="str">
        <f>IF(N38="","",VLOOKUP(N38,参加チーム!$F$4:$I$85,3))</f>
        <v>NOZAWANA</v>
      </c>
      <c r="P38" s="36"/>
      <c r="Q38" s="25"/>
      <c r="R38" s="23"/>
      <c r="S38" s="25"/>
    </row>
    <row r="39" spans="1:19" ht="15" customHeight="1">
      <c r="A39" s="108"/>
      <c r="B39" s="145"/>
      <c r="C39" s="109"/>
      <c r="D39" s="27">
        <v>0.58333333333333337</v>
      </c>
      <c r="E39" s="24" t="s">
        <v>154</v>
      </c>
      <c r="F39" s="27">
        <v>0.61458333333333337</v>
      </c>
      <c r="G39" s="101"/>
      <c r="H39" s="68" t="s">
        <v>162</v>
      </c>
      <c r="I39" s="69" t="s">
        <v>68</v>
      </c>
      <c r="J39" s="69" t="str">
        <f>IF(I39="","",VLOOKUP(I39,参加チーム!$F$4:$I$85,3))</f>
        <v>浅川</v>
      </c>
      <c r="K39" s="70"/>
      <c r="L39" s="71" t="s">
        <v>158</v>
      </c>
      <c r="M39" s="71"/>
      <c r="N39" s="69" t="s">
        <v>77</v>
      </c>
      <c r="O39" s="69" t="str">
        <f>IF(N39="","",VLOOKUP(N39,参加チーム!$F$4:$I$85,3))</f>
        <v>吉田</v>
      </c>
      <c r="P39" s="36"/>
      <c r="Q39" s="25"/>
      <c r="R39" s="23"/>
      <c r="S39" s="25"/>
    </row>
    <row r="40" spans="1:19" ht="15" customHeight="1">
      <c r="A40" s="108"/>
      <c r="B40" s="142"/>
      <c r="C40" s="109"/>
      <c r="D40" s="27">
        <v>0.625</v>
      </c>
      <c r="E40" s="24" t="s">
        <v>154</v>
      </c>
      <c r="F40" s="27">
        <v>0.65625</v>
      </c>
      <c r="G40" s="102"/>
      <c r="H40" s="68" t="s">
        <v>163</v>
      </c>
      <c r="I40" s="69" t="s">
        <v>362</v>
      </c>
      <c r="J40" s="69" t="str">
        <f>IF(I40="","",VLOOKUP(I40,参加チーム!$F$4:$I$85,3))</f>
        <v>NOZAWANA</v>
      </c>
      <c r="K40" s="70"/>
      <c r="L40" s="71" t="s">
        <v>156</v>
      </c>
      <c r="M40" s="71"/>
      <c r="N40" s="69" t="s">
        <v>363</v>
      </c>
      <c r="O40" s="69" t="str">
        <f>IF(N40="","",VLOOKUP(N40,参加チーム!$F$4:$I$85,3))</f>
        <v>吉田</v>
      </c>
      <c r="P40" s="36"/>
      <c r="Q40" s="25"/>
      <c r="R40" s="23"/>
      <c r="S40" s="25"/>
    </row>
    <row r="41" spans="1:19" ht="15" customHeight="1">
      <c r="A41" s="108"/>
      <c r="B41" s="143" t="str">
        <f>J41</f>
        <v>篠ノ井A</v>
      </c>
      <c r="C41" s="109" t="s">
        <v>414</v>
      </c>
      <c r="D41" s="27">
        <v>0.375</v>
      </c>
      <c r="E41" s="24" t="s">
        <v>154</v>
      </c>
      <c r="F41" s="27">
        <v>0.40625</v>
      </c>
      <c r="G41" s="100" t="s">
        <v>209</v>
      </c>
      <c r="H41" s="68" t="s">
        <v>165</v>
      </c>
      <c r="I41" s="69" t="s">
        <v>412</v>
      </c>
      <c r="J41" s="69" t="str">
        <f>IF(I41="","",VLOOKUP(I41,参加チーム!$F$4:$I$85,3))</f>
        <v>篠ノ井A</v>
      </c>
      <c r="K41" s="70"/>
      <c r="L41" s="71" t="s">
        <v>158</v>
      </c>
      <c r="M41" s="71"/>
      <c r="N41" s="69" t="s">
        <v>413</v>
      </c>
      <c r="O41" s="69" t="str">
        <f>IF(N41="","",VLOOKUP(N41,参加チーム!$F$4:$I$85,3))</f>
        <v>ｱﾝﾋﾞｼｬｽ</v>
      </c>
      <c r="P41" s="36"/>
      <c r="Q41" s="25"/>
      <c r="R41" s="23"/>
      <c r="S41" s="25"/>
    </row>
    <row r="42" spans="1:19" ht="15" customHeight="1">
      <c r="A42" s="108"/>
      <c r="B42" s="144"/>
      <c r="C42" s="109"/>
      <c r="D42" s="27">
        <v>0.41666666666666669</v>
      </c>
      <c r="E42" s="24" t="s">
        <v>154</v>
      </c>
      <c r="F42" s="27">
        <v>0.44791666666666669</v>
      </c>
      <c r="G42" s="101"/>
      <c r="H42" s="68" t="s">
        <v>166</v>
      </c>
      <c r="I42" s="69" t="s">
        <v>71</v>
      </c>
      <c r="J42" s="69" t="str">
        <f>IF(I42="","",VLOOKUP(I42,参加チーム!$F$4:$I$85,3))</f>
        <v>ｱﾝﾋﾞｼｬｽ</v>
      </c>
      <c r="K42" s="70"/>
      <c r="L42" s="71" t="s">
        <v>158</v>
      </c>
      <c r="M42" s="71"/>
      <c r="N42" s="69" t="s">
        <v>78</v>
      </c>
      <c r="O42" s="69" t="str">
        <f>IF(N42="","",VLOOKUP(N42,参加チーム!$F$4:$I$85,3))</f>
        <v>篠ノ井B</v>
      </c>
      <c r="P42" s="36"/>
      <c r="Q42" s="25"/>
      <c r="R42" s="23"/>
      <c r="S42" s="25"/>
    </row>
    <row r="43" spans="1:19" ht="15" customHeight="1">
      <c r="A43" s="108"/>
      <c r="B43" s="144"/>
      <c r="C43" s="109"/>
      <c r="D43" s="27">
        <v>0.45833333333333331</v>
      </c>
      <c r="E43" s="24" t="s">
        <v>154</v>
      </c>
      <c r="F43" s="27">
        <v>0.48958333333333331</v>
      </c>
      <c r="G43" s="101"/>
      <c r="H43" s="68" t="s">
        <v>159</v>
      </c>
      <c r="I43" s="69" t="s">
        <v>78</v>
      </c>
      <c r="J43" s="69" t="str">
        <f>IF(I43="","",VLOOKUP(I43,参加チーム!$F$4:$I$85,3))</f>
        <v>篠ノ井B</v>
      </c>
      <c r="K43" s="70"/>
      <c r="L43" s="71" t="s">
        <v>158</v>
      </c>
      <c r="M43" s="71"/>
      <c r="N43" s="69" t="s">
        <v>62</v>
      </c>
      <c r="O43" s="69" t="str">
        <f>IF(N43="","",VLOOKUP(N43,参加チーム!$F$4:$I$85,3))</f>
        <v>篠ノ井A</v>
      </c>
      <c r="P43" s="36"/>
      <c r="Q43" s="25"/>
      <c r="R43" s="23"/>
      <c r="S43" s="25"/>
    </row>
    <row r="44" spans="1:19" ht="15" customHeight="1">
      <c r="A44" s="108"/>
      <c r="B44" s="143" t="str">
        <f>J44</f>
        <v>中野</v>
      </c>
      <c r="C44" s="109"/>
      <c r="D44" s="27">
        <v>0.5</v>
      </c>
      <c r="E44" s="24" t="s">
        <v>154</v>
      </c>
      <c r="F44" s="27">
        <v>0.53125</v>
      </c>
      <c r="G44" s="101"/>
      <c r="H44" s="68" t="s">
        <v>168</v>
      </c>
      <c r="I44" s="69" t="s">
        <v>65</v>
      </c>
      <c r="J44" s="69" t="str">
        <f>IF(I44="","",VLOOKUP(I44,参加チーム!$F$4:$I$85,3))</f>
        <v>中野</v>
      </c>
      <c r="K44" s="70"/>
      <c r="L44" s="71" t="s">
        <v>158</v>
      </c>
      <c r="M44" s="71"/>
      <c r="N44" s="69" t="s">
        <v>74</v>
      </c>
      <c r="O44" s="69" t="str">
        <f>IF(N44="","",VLOOKUP(N44,参加チーム!$F$4:$I$85,3))</f>
        <v>ﾌｪﾛｰｽﾞA</v>
      </c>
      <c r="P44" s="36"/>
      <c r="Q44" s="25"/>
      <c r="R44" s="23"/>
      <c r="S44" s="25"/>
    </row>
    <row r="45" spans="1:19" ht="15" customHeight="1">
      <c r="A45" s="108"/>
      <c r="B45" s="144"/>
      <c r="C45" s="109"/>
      <c r="D45" s="27">
        <v>0.54166666666666663</v>
      </c>
      <c r="E45" s="24" t="s">
        <v>154</v>
      </c>
      <c r="F45" s="27">
        <v>0.57291666666666663</v>
      </c>
      <c r="G45" s="101"/>
      <c r="H45" s="68" t="s">
        <v>169</v>
      </c>
      <c r="I45" s="69" t="s">
        <v>74</v>
      </c>
      <c r="J45" s="69" t="str">
        <f>IF(I45="","",VLOOKUP(I45,参加チーム!$F$4:$I$85,3))</f>
        <v>ﾌｪﾛｰｽﾞA</v>
      </c>
      <c r="K45" s="70"/>
      <c r="L45" s="71" t="s">
        <v>167</v>
      </c>
      <c r="M45" s="71"/>
      <c r="N45" s="69" t="s">
        <v>79</v>
      </c>
      <c r="O45" s="69" t="str">
        <f>IF(N45="","",VLOOKUP(N45,参加チーム!$F$4:$I$85,3))</f>
        <v>ﾌｪﾛｰｽﾞC</v>
      </c>
      <c r="P45" s="36"/>
      <c r="Q45" s="25"/>
      <c r="R45" s="23"/>
      <c r="S45" s="25"/>
    </row>
    <row r="46" spans="1:19" ht="15" customHeight="1">
      <c r="A46" s="108"/>
      <c r="B46" s="144"/>
      <c r="C46" s="109"/>
      <c r="D46" s="27">
        <v>0.58333333333333337</v>
      </c>
      <c r="E46" s="24" t="s">
        <v>154</v>
      </c>
      <c r="F46" s="27">
        <v>0.61458333333333337</v>
      </c>
      <c r="G46" s="101"/>
      <c r="H46" s="68" t="s">
        <v>162</v>
      </c>
      <c r="I46" s="69" t="s">
        <v>79</v>
      </c>
      <c r="J46" s="69" t="str">
        <f>IF(I46="","",VLOOKUP(I46,参加チーム!$F$4:$I$85,3))</f>
        <v>ﾌｪﾛｰｽﾞC</v>
      </c>
      <c r="K46" s="70"/>
      <c r="L46" s="71" t="s">
        <v>158</v>
      </c>
      <c r="M46" s="71"/>
      <c r="N46" s="69" t="s">
        <v>65</v>
      </c>
      <c r="O46" s="69" t="str">
        <f>IF(N46="","",VLOOKUP(N46,参加チーム!$F$4:$I$85,3))</f>
        <v>中野</v>
      </c>
      <c r="P46" s="36"/>
      <c r="Q46" s="25"/>
      <c r="R46" s="23"/>
      <c r="S46" s="25"/>
    </row>
    <row r="47" spans="1:19" ht="15" customHeight="1">
      <c r="A47" s="108"/>
      <c r="B47" s="144"/>
      <c r="C47" s="109"/>
      <c r="D47" s="27">
        <v>0.625</v>
      </c>
      <c r="E47" s="24" t="s">
        <v>154</v>
      </c>
      <c r="F47" s="27">
        <v>0.65625</v>
      </c>
      <c r="G47" s="102"/>
      <c r="H47" s="68" t="s">
        <v>163</v>
      </c>
      <c r="I47" s="72"/>
      <c r="J47" s="72" t="str">
        <f>IF(I47="","",VLOOKUP(I47,参加チーム!$F$4:$I$85,3))</f>
        <v/>
      </c>
      <c r="K47" s="73"/>
      <c r="L47" s="74" t="s">
        <v>158</v>
      </c>
      <c r="M47" s="74"/>
      <c r="N47" s="72"/>
      <c r="O47" s="72" t="str">
        <f>IF(N47="","",VLOOKUP(N47,参加チーム!$F$4:$I$85,3))</f>
        <v/>
      </c>
      <c r="P47" s="36"/>
      <c r="Q47" s="25"/>
      <c r="R47" s="23"/>
      <c r="S47" s="25"/>
    </row>
    <row r="48" spans="1:19" ht="15" customHeight="1">
      <c r="A48" s="108"/>
      <c r="B48" s="143" t="str">
        <f>J50</f>
        <v>ｴﾚﾝｼｱ</v>
      </c>
      <c r="C48" s="109" t="s">
        <v>174</v>
      </c>
      <c r="D48" s="27">
        <v>0.375</v>
      </c>
      <c r="E48" s="24" t="s">
        <v>154</v>
      </c>
      <c r="F48" s="27">
        <v>0.40625</v>
      </c>
      <c r="G48" s="100" t="s">
        <v>217</v>
      </c>
      <c r="H48" s="68" t="s">
        <v>165</v>
      </c>
      <c r="I48" s="69" t="s">
        <v>210</v>
      </c>
      <c r="J48" s="69" t="str">
        <f>IF(I48="","",VLOOKUP(I48,参加チーム!$F$4:$I$85,3))</f>
        <v>小布施</v>
      </c>
      <c r="K48" s="70"/>
      <c r="L48" s="71" t="s">
        <v>156</v>
      </c>
      <c r="M48" s="71"/>
      <c r="N48" s="69" t="s">
        <v>243</v>
      </c>
      <c r="O48" s="69" t="str">
        <f>IF(N48="","",VLOOKUP(N48,参加チーム!$F$4:$I$85,3))</f>
        <v>徳間</v>
      </c>
      <c r="P48" s="36"/>
      <c r="Q48" s="25"/>
      <c r="R48" s="23"/>
      <c r="S48" s="25"/>
    </row>
    <row r="49" spans="1:20" ht="15" customHeight="1">
      <c r="A49" s="108"/>
      <c r="B49" s="144"/>
      <c r="C49" s="109"/>
      <c r="D49" s="27">
        <v>0.41666666666666669</v>
      </c>
      <c r="E49" s="24" t="s">
        <v>154</v>
      </c>
      <c r="F49" s="27">
        <v>0.44791666666666669</v>
      </c>
      <c r="G49" s="101"/>
      <c r="H49" s="68" t="s">
        <v>171</v>
      </c>
      <c r="I49" s="69" t="s">
        <v>244</v>
      </c>
      <c r="J49" s="69" t="str">
        <f>IF(I49="","",VLOOKUP(I49,参加チーム!$F$4:$I$85,3))</f>
        <v>昭和</v>
      </c>
      <c r="K49" s="70"/>
      <c r="L49" s="71" t="s">
        <v>167</v>
      </c>
      <c r="M49" s="71"/>
      <c r="N49" s="69" t="s">
        <v>213</v>
      </c>
      <c r="O49" s="69" t="str">
        <f>IF(N49="","",VLOOKUP(N49,参加チーム!$F$4:$I$85,3))</f>
        <v>ﾌｪﾛｰｽﾞB</v>
      </c>
      <c r="P49" s="36"/>
      <c r="Q49" s="25"/>
      <c r="R49" s="23"/>
      <c r="S49" s="25"/>
    </row>
    <row r="50" spans="1:20" ht="15" customHeight="1">
      <c r="A50" s="108"/>
      <c r="B50" s="144"/>
      <c r="C50" s="109"/>
      <c r="D50" s="27">
        <v>0.45833333333333331</v>
      </c>
      <c r="E50" s="24" t="s">
        <v>154</v>
      </c>
      <c r="F50" s="27">
        <v>0.48958333333333331</v>
      </c>
      <c r="G50" s="101"/>
      <c r="H50" s="68" t="s">
        <v>159</v>
      </c>
      <c r="I50" s="69" t="s">
        <v>245</v>
      </c>
      <c r="J50" s="69" t="str">
        <f>IF(I50="","",VLOOKUP(I50,参加チーム!$F$4:$I$85,3))</f>
        <v>ｴﾚﾝｼｱ</v>
      </c>
      <c r="K50" s="70"/>
      <c r="L50" s="71" t="s">
        <v>156</v>
      </c>
      <c r="M50" s="71"/>
      <c r="N50" s="69" t="s">
        <v>246</v>
      </c>
      <c r="O50" s="69" t="str">
        <f>IF(N50="","",VLOOKUP(N50,参加チーム!$F$4:$I$85,3))</f>
        <v>小布施</v>
      </c>
      <c r="P50" s="36"/>
      <c r="Q50" s="25"/>
      <c r="R50" s="23"/>
      <c r="S50" s="25"/>
    </row>
    <row r="51" spans="1:20" ht="15" customHeight="1">
      <c r="A51" s="108"/>
      <c r="B51" s="144" t="str">
        <f>J51</f>
        <v>裾花</v>
      </c>
      <c r="C51" s="109"/>
      <c r="D51" s="27">
        <v>0.5</v>
      </c>
      <c r="E51" s="24" t="s">
        <v>154</v>
      </c>
      <c r="F51" s="27">
        <v>0.53125</v>
      </c>
      <c r="G51" s="101"/>
      <c r="H51" s="68" t="s">
        <v>168</v>
      </c>
      <c r="I51" s="69" t="s">
        <v>247</v>
      </c>
      <c r="J51" s="69" t="str">
        <f>IF(I51="","",VLOOKUP(I51,参加チーム!$F$4:$I$85,3))</f>
        <v>裾花</v>
      </c>
      <c r="K51" s="70"/>
      <c r="L51" s="71" t="s">
        <v>156</v>
      </c>
      <c r="M51" s="71"/>
      <c r="N51" s="69" t="s">
        <v>248</v>
      </c>
      <c r="O51" s="69" t="str">
        <f>IF(N51="","",VLOOKUP(N51,参加チーム!$F$4:$I$85,3))</f>
        <v>昭和</v>
      </c>
      <c r="P51" s="36"/>
      <c r="R51" s="23"/>
      <c r="S51" s="23"/>
      <c r="T51" s="23"/>
    </row>
    <row r="52" spans="1:20" ht="15" customHeight="1">
      <c r="A52" s="108"/>
      <c r="B52" s="144"/>
      <c r="C52" s="109"/>
      <c r="D52" s="27">
        <v>0.54166666666666663</v>
      </c>
      <c r="E52" s="24" t="s">
        <v>154</v>
      </c>
      <c r="F52" s="27">
        <v>0.57291666666666663</v>
      </c>
      <c r="G52" s="101"/>
      <c r="H52" s="68" t="s">
        <v>169</v>
      </c>
      <c r="I52" s="69" t="s">
        <v>249</v>
      </c>
      <c r="J52" s="69" t="str">
        <f>IF(I52="","",VLOOKUP(I52,参加チーム!$F$4:$I$85,3))</f>
        <v>徳間</v>
      </c>
      <c r="K52" s="70"/>
      <c r="L52" s="71" t="s">
        <v>156</v>
      </c>
      <c r="M52" s="71"/>
      <c r="N52" s="69" t="s">
        <v>250</v>
      </c>
      <c r="O52" s="69" t="str">
        <f>IF(N52="","",VLOOKUP(N52,参加チーム!$F$4:$I$85,3))</f>
        <v>ｴﾚﾝｼｱ</v>
      </c>
      <c r="P52" s="36"/>
      <c r="R52" s="23"/>
      <c r="S52" s="23"/>
      <c r="T52" s="23"/>
    </row>
    <row r="53" spans="1:20" ht="15" customHeight="1">
      <c r="A53" s="108"/>
      <c r="B53" s="144"/>
      <c r="C53" s="109"/>
      <c r="D53" s="27">
        <v>0.58333333333333337</v>
      </c>
      <c r="E53" s="24" t="s">
        <v>154</v>
      </c>
      <c r="F53" s="27">
        <v>0.61458333333333337</v>
      </c>
      <c r="G53" s="101"/>
      <c r="H53" s="68" t="s">
        <v>162</v>
      </c>
      <c r="I53" s="69" t="s">
        <v>213</v>
      </c>
      <c r="J53" s="69" t="str">
        <f>IF(I53="","",VLOOKUP(I53,参加チーム!$F$4:$I$85,3))</f>
        <v>ﾌｪﾛｰｽﾞB</v>
      </c>
      <c r="K53" s="70"/>
      <c r="L53" s="71" t="s">
        <v>156</v>
      </c>
      <c r="M53" s="71"/>
      <c r="N53" s="69" t="s">
        <v>215</v>
      </c>
      <c r="O53" s="69" t="str">
        <f>IF(N53="","",VLOOKUP(N53,参加チーム!$F$4:$I$85,3))</f>
        <v>裾花</v>
      </c>
      <c r="P53" s="52"/>
      <c r="R53" s="23"/>
      <c r="S53" s="23"/>
      <c r="T53" s="23"/>
    </row>
    <row r="54" spans="1:20" ht="15" customHeight="1">
      <c r="A54" s="108"/>
      <c r="B54" s="144"/>
      <c r="C54" s="109"/>
      <c r="D54" s="27">
        <v>0.625</v>
      </c>
      <c r="E54" s="24" t="s">
        <v>154</v>
      </c>
      <c r="F54" s="27">
        <v>0.65625</v>
      </c>
      <c r="G54" s="102"/>
      <c r="H54" s="68" t="s">
        <v>172</v>
      </c>
      <c r="I54" s="72"/>
      <c r="J54" s="72" t="str">
        <f>IF(I54="","",VLOOKUP(I54,参加チーム!$F$4:$I$85,3))</f>
        <v/>
      </c>
      <c r="K54" s="73"/>
      <c r="L54" s="74" t="s">
        <v>156</v>
      </c>
      <c r="M54" s="74"/>
      <c r="N54" s="72"/>
      <c r="O54" s="72" t="str">
        <f>IF(N54="","",VLOOKUP(N54,参加チーム!$F$4:$I$85,3))</f>
        <v/>
      </c>
      <c r="P54" s="52"/>
      <c r="R54" s="23"/>
      <c r="S54" s="23"/>
      <c r="T54" s="23"/>
    </row>
    <row r="55" spans="1:20" ht="15" customHeight="1">
      <c r="A55" s="108"/>
      <c r="B55" s="143" t="str">
        <f>J55</f>
        <v>高山</v>
      </c>
      <c r="C55" s="109" t="s">
        <v>419</v>
      </c>
      <c r="D55" s="27">
        <v>0.375</v>
      </c>
      <c r="E55" s="24" t="s">
        <v>154</v>
      </c>
      <c r="F55" s="27">
        <v>0.40625</v>
      </c>
      <c r="G55" s="100" t="s">
        <v>294</v>
      </c>
      <c r="H55" s="68" t="s">
        <v>165</v>
      </c>
      <c r="I55" s="69" t="s">
        <v>84</v>
      </c>
      <c r="J55" s="69" t="str">
        <f>IF(I55="","",VLOOKUP(I55,参加チーム!$F$4:$I$85,3))</f>
        <v>高山</v>
      </c>
      <c r="K55" s="70"/>
      <c r="L55" s="71" t="s">
        <v>156</v>
      </c>
      <c r="M55" s="71"/>
      <c r="N55" s="69" t="s">
        <v>67</v>
      </c>
      <c r="O55" s="69" t="str">
        <f>IF(N55="","",VLOOKUP(N55,参加チーム!$F$4:$I$85,3))</f>
        <v>ｽｸｰﾙ</v>
      </c>
      <c r="P55" s="36"/>
      <c r="Q55" s="25"/>
      <c r="R55" s="23"/>
      <c r="S55" s="25"/>
    </row>
    <row r="56" spans="1:20" ht="15" customHeight="1">
      <c r="A56" s="108"/>
      <c r="B56" s="144"/>
      <c r="C56" s="109"/>
      <c r="D56" s="27">
        <v>0.41666666666666669</v>
      </c>
      <c r="E56" s="24" t="s">
        <v>154</v>
      </c>
      <c r="F56" s="27">
        <v>0.44791666666666669</v>
      </c>
      <c r="G56" s="101"/>
      <c r="H56" s="68" t="s">
        <v>171</v>
      </c>
      <c r="I56" s="69" t="s">
        <v>64</v>
      </c>
      <c r="J56" s="69" t="str">
        <f>IF(I56="","",VLOOKUP(I56,参加チーム!$F$4:$I$85,3))</f>
        <v>須坂</v>
      </c>
      <c r="K56" s="70"/>
      <c r="L56" s="71" t="s">
        <v>167</v>
      </c>
      <c r="M56" s="71"/>
      <c r="N56" s="69" t="s">
        <v>70</v>
      </c>
      <c r="O56" s="69" t="str">
        <f>IF(N56="","",VLOOKUP(N56,参加チーム!$F$4:$I$85,3))</f>
        <v>ﾄｩﾗｳﾑ</v>
      </c>
      <c r="P56" s="36"/>
      <c r="Q56" s="25"/>
      <c r="R56" s="23"/>
      <c r="S56" s="25"/>
    </row>
    <row r="57" spans="1:20" ht="15" customHeight="1">
      <c r="A57" s="108"/>
      <c r="B57" s="144"/>
      <c r="C57" s="109"/>
      <c r="D57" s="27">
        <v>0.45833333333333331</v>
      </c>
      <c r="E57" s="24" t="s">
        <v>154</v>
      </c>
      <c r="F57" s="27">
        <v>0.48958333333333331</v>
      </c>
      <c r="G57" s="101"/>
      <c r="H57" s="68" t="s">
        <v>159</v>
      </c>
      <c r="I57" s="69" t="s">
        <v>73</v>
      </c>
      <c r="J57" s="69" t="str">
        <f>IF(I57="","",VLOOKUP(I57,参加チーム!$F$4:$I$85,3))</f>
        <v>ﾃﾞﾙｿｰﾚ</v>
      </c>
      <c r="K57" s="70"/>
      <c r="L57" s="71" t="s">
        <v>156</v>
      </c>
      <c r="M57" s="71"/>
      <c r="N57" s="69" t="s">
        <v>84</v>
      </c>
      <c r="O57" s="69" t="str">
        <f>IF(N57="","",VLOOKUP(N57,参加チーム!$F$4:$I$85,3))</f>
        <v>高山</v>
      </c>
      <c r="P57" s="36"/>
      <c r="Q57" s="25"/>
      <c r="R57" s="23"/>
      <c r="S57" s="25"/>
    </row>
    <row r="58" spans="1:20" ht="15" customHeight="1">
      <c r="A58" s="108"/>
      <c r="B58" s="144" t="str">
        <f>O59</f>
        <v>ﾃﾞﾙｿｰﾚ</v>
      </c>
      <c r="C58" s="109"/>
      <c r="D58" s="27">
        <v>0.5</v>
      </c>
      <c r="E58" s="24" t="s">
        <v>154</v>
      </c>
      <c r="F58" s="27">
        <v>0.53125</v>
      </c>
      <c r="G58" s="101"/>
      <c r="H58" s="68" t="s">
        <v>168</v>
      </c>
      <c r="I58" s="69" t="s">
        <v>76</v>
      </c>
      <c r="J58" s="69" t="str">
        <f>IF(I58="","",VLOOKUP(I58,参加チーム!$F$4:$I$85,3))</f>
        <v>芹田</v>
      </c>
      <c r="K58" s="70"/>
      <c r="L58" s="71" t="s">
        <v>156</v>
      </c>
      <c r="M58" s="71"/>
      <c r="N58" s="69" t="s">
        <v>64</v>
      </c>
      <c r="O58" s="69" t="str">
        <f>IF(N58="","",VLOOKUP(N58,参加チーム!$F$4:$I$85,3))</f>
        <v>須坂</v>
      </c>
      <c r="P58" s="36"/>
      <c r="R58" s="23"/>
      <c r="S58" s="23"/>
      <c r="T58" s="23"/>
    </row>
    <row r="59" spans="1:20" ht="15" customHeight="1">
      <c r="A59" s="108"/>
      <c r="B59" s="144"/>
      <c r="C59" s="109"/>
      <c r="D59" s="27">
        <v>0.54166666666666663</v>
      </c>
      <c r="E59" s="24" t="s">
        <v>154</v>
      </c>
      <c r="F59" s="27">
        <v>0.57291666666666663</v>
      </c>
      <c r="G59" s="101"/>
      <c r="H59" s="68" t="s">
        <v>169</v>
      </c>
      <c r="I59" s="69" t="s">
        <v>67</v>
      </c>
      <c r="J59" s="69" t="str">
        <f>IF(I59="","",VLOOKUP(I59,参加チーム!$F$4:$I$85,3))</f>
        <v>ｽｸｰﾙ</v>
      </c>
      <c r="K59" s="70"/>
      <c r="L59" s="71" t="s">
        <v>156</v>
      </c>
      <c r="M59" s="71"/>
      <c r="N59" s="69" t="s">
        <v>73</v>
      </c>
      <c r="O59" s="69" t="str">
        <f>IF(N59="","",VLOOKUP(N59,参加チーム!$F$4:$I$85,3))</f>
        <v>ﾃﾞﾙｿｰﾚ</v>
      </c>
      <c r="P59" s="36"/>
      <c r="R59" s="23"/>
      <c r="S59" s="23"/>
      <c r="T59" s="23"/>
    </row>
    <row r="60" spans="1:20" ht="15" customHeight="1">
      <c r="A60" s="108"/>
      <c r="B60" s="144"/>
      <c r="C60" s="109"/>
      <c r="D60" s="27">
        <v>0.58333333333333337</v>
      </c>
      <c r="E60" s="24" t="s">
        <v>154</v>
      </c>
      <c r="F60" s="27">
        <v>0.61458333333333337</v>
      </c>
      <c r="G60" s="101"/>
      <c r="H60" s="68" t="s">
        <v>162</v>
      </c>
      <c r="I60" s="69" t="s">
        <v>70</v>
      </c>
      <c r="J60" s="69" t="str">
        <f>IF(I60="","",VLOOKUP(I60,参加チーム!$F$4:$I$85,3))</f>
        <v>ﾄｩﾗｳﾑ</v>
      </c>
      <c r="K60" s="70"/>
      <c r="L60" s="71" t="s">
        <v>156</v>
      </c>
      <c r="M60" s="71"/>
      <c r="N60" s="69" t="s">
        <v>76</v>
      </c>
      <c r="O60" s="69" t="str">
        <f>IF(N60="","",VLOOKUP(N60,参加チーム!$F$4:$I$85,3))</f>
        <v>芹田</v>
      </c>
      <c r="P60" s="52"/>
      <c r="R60" s="23"/>
      <c r="S60" s="23"/>
      <c r="T60" s="23"/>
    </row>
    <row r="61" spans="1:20" ht="15" customHeight="1">
      <c r="A61" s="102"/>
      <c r="B61" s="144"/>
      <c r="C61" s="109"/>
      <c r="D61" s="27">
        <v>0.625</v>
      </c>
      <c r="E61" s="24" t="s">
        <v>154</v>
      </c>
      <c r="F61" s="27">
        <v>0.65625</v>
      </c>
      <c r="G61" s="102"/>
      <c r="H61" s="68" t="s">
        <v>172</v>
      </c>
      <c r="I61" s="72"/>
      <c r="J61" s="72" t="str">
        <f>IF(I61="","",VLOOKUP(I61,参加チーム!$F$4:$I$85,3))</f>
        <v/>
      </c>
      <c r="K61" s="73"/>
      <c r="L61" s="74" t="s">
        <v>156</v>
      </c>
      <c r="M61" s="74"/>
      <c r="N61" s="72"/>
      <c r="O61" s="72" t="str">
        <f>IF(N61="","",VLOOKUP(N61,参加チーム!$F$4:$I$85,3))</f>
        <v/>
      </c>
      <c r="P61" s="52"/>
      <c r="R61" s="23"/>
      <c r="S61" s="23"/>
      <c r="T61" s="23"/>
    </row>
  </sheetData>
  <mergeCells count="44">
    <mergeCell ref="A6:A37"/>
    <mergeCell ref="A38:A61"/>
    <mergeCell ref="A1:O1"/>
    <mergeCell ref="A3:C3"/>
    <mergeCell ref="D3:J3"/>
    <mergeCell ref="B4:B5"/>
    <mergeCell ref="C4:C5"/>
    <mergeCell ref="D4:F5"/>
    <mergeCell ref="H4:O4"/>
    <mergeCell ref="I5:J5"/>
    <mergeCell ref="N5:O5"/>
    <mergeCell ref="B34:B37"/>
    <mergeCell ref="B38:B40"/>
    <mergeCell ref="C34:C40"/>
    <mergeCell ref="G34:G37"/>
    <mergeCell ref="G38:G40"/>
    <mergeCell ref="B6:B8"/>
    <mergeCell ref="C6:C12"/>
    <mergeCell ref="G6:G12"/>
    <mergeCell ref="B9:B12"/>
    <mergeCell ref="B20:B22"/>
    <mergeCell ref="C20:C26"/>
    <mergeCell ref="G20:G26"/>
    <mergeCell ref="B23:B26"/>
    <mergeCell ref="B27:B29"/>
    <mergeCell ref="C27:C33"/>
    <mergeCell ref="G27:G33"/>
    <mergeCell ref="B30:B33"/>
    <mergeCell ref="B13:B15"/>
    <mergeCell ref="C13:C19"/>
    <mergeCell ref="G13:G15"/>
    <mergeCell ref="B16:B19"/>
    <mergeCell ref="B41:B43"/>
    <mergeCell ref="C41:C47"/>
    <mergeCell ref="G41:G47"/>
    <mergeCell ref="B44:B47"/>
    <mergeCell ref="B55:B57"/>
    <mergeCell ref="C55:C61"/>
    <mergeCell ref="G55:G61"/>
    <mergeCell ref="B58:B61"/>
    <mergeCell ref="B48:B50"/>
    <mergeCell ref="C48:C54"/>
    <mergeCell ref="G48:G54"/>
    <mergeCell ref="B51:B54"/>
  </mergeCells>
  <phoneticPr fontId="1"/>
  <pageMargins left="0.7" right="0.7" top="0.75" bottom="0.75" header="0.3" footer="0.3"/>
  <pageSetup paperSize="9" scale="82" orientation="portrait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T61"/>
  <sheetViews>
    <sheetView tabSelected="1" workbookViewId="0">
      <selection activeCell="J52" sqref="J52"/>
    </sheetView>
  </sheetViews>
  <sheetFormatPr defaultColWidth="8.875" defaultRowHeight="13.5"/>
  <cols>
    <col min="1" max="1" width="3.375" style="17" customWidth="1"/>
    <col min="2" max="2" width="11.25" style="17" bestFit="1" customWidth="1"/>
    <col min="3" max="3" width="9.625" style="17" customWidth="1"/>
    <col min="4" max="4" width="6.625" style="17" customWidth="1"/>
    <col min="5" max="5" width="3.625" style="17" customWidth="1"/>
    <col min="6" max="7" width="6.625" style="17" customWidth="1"/>
    <col min="8" max="8" width="3.375" style="17" bestFit="1" customWidth="1"/>
    <col min="9" max="9" width="5.375" style="17" bestFit="1" customWidth="1"/>
    <col min="10" max="10" width="11.25" style="18" bestFit="1" customWidth="1"/>
    <col min="11" max="11" width="5.625" style="17" customWidth="1"/>
    <col min="12" max="12" width="3.375" style="17" bestFit="1" customWidth="1"/>
    <col min="13" max="13" width="5.625" style="17" customWidth="1"/>
    <col min="14" max="14" width="5.375" style="17" bestFit="1" customWidth="1"/>
    <col min="15" max="15" width="11.25" style="18" bestFit="1" customWidth="1"/>
    <col min="16" max="18" width="8.875" style="17"/>
    <col min="19" max="19" width="9" style="18" customWidth="1"/>
    <col min="20" max="16384" width="8.875" style="17"/>
  </cols>
  <sheetData>
    <row r="1" spans="1:19" ht="18.75">
      <c r="A1" s="92" t="s">
        <v>440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9" ht="1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9" ht="15" customHeight="1">
      <c r="A3" s="115" t="s">
        <v>417</v>
      </c>
      <c r="B3" s="116"/>
      <c r="C3" s="116"/>
      <c r="D3" s="116"/>
      <c r="E3" s="116"/>
      <c r="F3" s="116"/>
      <c r="G3" s="116"/>
      <c r="H3" s="116"/>
      <c r="I3" s="116"/>
      <c r="J3" s="116"/>
      <c r="K3" s="20"/>
      <c r="L3" s="20"/>
      <c r="M3" s="20"/>
      <c r="N3" s="20"/>
      <c r="O3" s="21"/>
      <c r="Q3" s="22"/>
      <c r="R3" s="22"/>
      <c r="S3" s="23"/>
    </row>
    <row r="4" spans="1:19" ht="15" customHeight="1">
      <c r="A4" s="107"/>
      <c r="B4" s="105" t="s">
        <v>146</v>
      </c>
      <c r="C4" s="105" t="s">
        <v>147</v>
      </c>
      <c r="D4" s="118" t="s">
        <v>148</v>
      </c>
      <c r="E4" s="105"/>
      <c r="F4" s="105"/>
      <c r="G4" s="24"/>
      <c r="H4" s="105" t="s">
        <v>149</v>
      </c>
      <c r="I4" s="105"/>
      <c r="J4" s="105"/>
      <c r="K4" s="105"/>
      <c r="L4" s="105"/>
      <c r="M4" s="105"/>
      <c r="N4" s="105"/>
      <c r="O4" s="105"/>
      <c r="Q4" s="22"/>
      <c r="R4" s="25"/>
      <c r="S4" s="25"/>
    </row>
    <row r="5" spans="1:19" ht="15" customHeight="1">
      <c r="A5" s="117"/>
      <c r="B5" s="105"/>
      <c r="C5" s="105"/>
      <c r="D5" s="105"/>
      <c r="E5" s="105"/>
      <c r="F5" s="105"/>
      <c r="G5" s="24" t="s">
        <v>205</v>
      </c>
      <c r="H5" s="26" t="s">
        <v>150</v>
      </c>
      <c r="I5" s="105" t="s">
        <v>151</v>
      </c>
      <c r="J5" s="105"/>
      <c r="K5" s="24" t="s">
        <v>152</v>
      </c>
      <c r="L5" s="24"/>
      <c r="M5" s="24" t="s">
        <v>152</v>
      </c>
      <c r="N5" s="105" t="s">
        <v>151</v>
      </c>
      <c r="O5" s="105"/>
      <c r="Q5" s="25"/>
      <c r="R5" s="23"/>
      <c r="S5" s="25"/>
    </row>
    <row r="6" spans="1:19" ht="15" customHeight="1">
      <c r="A6" s="112" t="s">
        <v>285</v>
      </c>
      <c r="B6" s="105" t="str">
        <f>J6</f>
        <v>ﾌｪﾛｰｽﾞA</v>
      </c>
      <c r="C6" s="146" t="s">
        <v>425</v>
      </c>
      <c r="D6" s="27">
        <v>0.54166666666666663</v>
      </c>
      <c r="E6" s="24" t="s">
        <v>154</v>
      </c>
      <c r="F6" s="27">
        <v>0.57291666666666663</v>
      </c>
      <c r="G6" s="97" t="s">
        <v>206</v>
      </c>
      <c r="H6" s="24" t="s">
        <v>155</v>
      </c>
      <c r="I6" s="28" t="s">
        <v>296</v>
      </c>
      <c r="J6" s="28" t="str">
        <f>IF(I6="","",VLOOKUP(I6,参加チーム!$F$4:$I$85,3))</f>
        <v>ﾌｪﾛｰｽﾞA</v>
      </c>
      <c r="K6" s="29"/>
      <c r="L6" s="30" t="s">
        <v>156</v>
      </c>
      <c r="M6" s="30"/>
      <c r="N6" s="28" t="s">
        <v>177</v>
      </c>
      <c r="O6" s="28" t="str">
        <f>IF(N6="","",VLOOKUP(N6,参加チーム!$F$4:$I$85,3))</f>
        <v>ｱﾝﾋﾞｼｬｽ</v>
      </c>
      <c r="Q6" s="25"/>
      <c r="R6" s="23"/>
      <c r="S6" s="25"/>
    </row>
    <row r="7" spans="1:19" ht="15" customHeight="1">
      <c r="A7" s="113"/>
      <c r="B7" s="106"/>
      <c r="C7" s="147"/>
      <c r="D7" s="27">
        <v>0.58333333333333337</v>
      </c>
      <c r="E7" s="24" t="s">
        <v>154</v>
      </c>
      <c r="F7" s="27">
        <v>0.61458333333333337</v>
      </c>
      <c r="G7" s="98"/>
      <c r="H7" s="24" t="s">
        <v>157</v>
      </c>
      <c r="I7" s="28" t="s">
        <v>251</v>
      </c>
      <c r="J7" s="28" t="str">
        <f>IF(I7="","",VLOOKUP(I7,参加チーム!$F$4:$I$85,3))</f>
        <v>ﾌｪﾛｰｽﾞA</v>
      </c>
      <c r="K7" s="29"/>
      <c r="L7" s="30" t="s">
        <v>158</v>
      </c>
      <c r="M7" s="30"/>
      <c r="N7" s="28" t="s">
        <v>252</v>
      </c>
      <c r="O7" s="28" t="str">
        <f>IF(N7="","",VLOOKUP(N7,参加チーム!$F$4:$I$85,3))</f>
        <v>ｴﾚﾝｼｱ</v>
      </c>
      <c r="Q7" s="25"/>
      <c r="R7" s="23"/>
      <c r="S7" s="25"/>
    </row>
    <row r="8" spans="1:19" ht="15" customHeight="1">
      <c r="A8" s="113"/>
      <c r="B8" s="106"/>
      <c r="C8" s="148"/>
      <c r="D8" s="27">
        <v>0.625</v>
      </c>
      <c r="E8" s="24" t="s">
        <v>154</v>
      </c>
      <c r="F8" s="27">
        <v>0.65625</v>
      </c>
      <c r="G8" s="98"/>
      <c r="H8" s="24" t="s">
        <v>159</v>
      </c>
      <c r="I8" s="28" t="s">
        <v>252</v>
      </c>
      <c r="J8" s="28" t="str">
        <f>IF(I8="","",VLOOKUP(I8,参加チーム!$F$4:$I$85,3))</f>
        <v>ｴﾚﾝｼｱ</v>
      </c>
      <c r="K8" s="29"/>
      <c r="L8" s="30" t="s">
        <v>158</v>
      </c>
      <c r="M8" s="30"/>
      <c r="N8" s="28" t="s">
        <v>253</v>
      </c>
      <c r="O8" s="28" t="str">
        <f>IF(N8="","",VLOOKUP(N8,参加チーム!$F$4:$I$85,3))</f>
        <v>ｱﾝﾋﾞｼｬｽ</v>
      </c>
      <c r="Q8" s="25"/>
      <c r="R8" s="23"/>
      <c r="S8" s="25"/>
    </row>
    <row r="9" spans="1:19" ht="15" customHeight="1">
      <c r="A9" s="113"/>
      <c r="B9" s="105" t="str">
        <f>J9</f>
        <v>篠ノ井A</v>
      </c>
      <c r="C9" s="146" t="s">
        <v>426</v>
      </c>
      <c r="D9" s="27">
        <v>0.54166666666666663</v>
      </c>
      <c r="E9" s="87" t="s">
        <v>154</v>
      </c>
      <c r="F9" s="27">
        <v>0.57291666666666663</v>
      </c>
      <c r="G9" s="98"/>
      <c r="H9" s="24" t="s">
        <v>160</v>
      </c>
      <c r="I9" s="28" t="s">
        <v>227</v>
      </c>
      <c r="J9" s="28" t="str">
        <f>IF(I9="","",VLOOKUP(I9,参加チーム!$F$4:$I$85,3))</f>
        <v>篠ノ井A</v>
      </c>
      <c r="K9" s="29"/>
      <c r="L9" s="30" t="s">
        <v>158</v>
      </c>
      <c r="M9" s="30"/>
      <c r="N9" s="28" t="s">
        <v>254</v>
      </c>
      <c r="O9" s="28" t="str">
        <f>IF(N9="","",VLOOKUP(N9,参加チーム!$F$4:$I$85,3))</f>
        <v>裾花</v>
      </c>
      <c r="Q9" s="25"/>
      <c r="R9" s="23"/>
      <c r="S9" s="25"/>
    </row>
    <row r="10" spans="1:19" ht="15" customHeight="1">
      <c r="A10" s="113"/>
      <c r="B10" s="106"/>
      <c r="C10" s="147"/>
      <c r="D10" s="27">
        <v>0.58333333333333337</v>
      </c>
      <c r="E10" s="87" t="s">
        <v>154</v>
      </c>
      <c r="F10" s="27">
        <v>0.61458333333333337</v>
      </c>
      <c r="G10" s="98"/>
      <c r="H10" s="24" t="s">
        <v>161</v>
      </c>
      <c r="I10" s="44" t="s">
        <v>183</v>
      </c>
      <c r="J10" s="44" t="str">
        <f>IF(I10="","",VLOOKUP(I10,参加チーム!$F$4:$I$85,3))</f>
        <v>裾花</v>
      </c>
      <c r="K10" s="45"/>
      <c r="L10" s="46" t="s">
        <v>158</v>
      </c>
      <c r="M10" s="46"/>
      <c r="N10" s="44" t="s">
        <v>255</v>
      </c>
      <c r="O10" s="44" t="str">
        <f>IF(N10="","",VLOOKUP(N10,参加チーム!$F$4:$I$85,3))</f>
        <v>徳間</v>
      </c>
      <c r="P10" s="36"/>
      <c r="Q10" s="25"/>
      <c r="R10" s="23"/>
      <c r="S10" s="25"/>
    </row>
    <row r="11" spans="1:19" ht="15" customHeight="1">
      <c r="A11" s="113"/>
      <c r="B11" s="106"/>
      <c r="C11" s="147"/>
      <c r="D11" s="27">
        <v>0.625</v>
      </c>
      <c r="E11" s="87" t="s">
        <v>154</v>
      </c>
      <c r="F11" s="27">
        <v>0.65625</v>
      </c>
      <c r="G11" s="98"/>
      <c r="H11" s="24" t="s">
        <v>162</v>
      </c>
      <c r="I11" s="44" t="s">
        <v>256</v>
      </c>
      <c r="J11" s="44" t="str">
        <f>IF(I11="","",VLOOKUP(I11,参加チーム!$F$4:$I$85,3))</f>
        <v>徳間</v>
      </c>
      <c r="K11" s="45"/>
      <c r="L11" s="46" t="s">
        <v>158</v>
      </c>
      <c r="M11" s="46"/>
      <c r="N11" s="44" t="s">
        <v>178</v>
      </c>
      <c r="O11" s="44" t="str">
        <f>IF(N11="","",VLOOKUP(N11,参加チーム!$F$4:$I$85,3))</f>
        <v>篠ノ井A</v>
      </c>
      <c r="P11" s="36"/>
      <c r="Q11" s="25"/>
      <c r="R11" s="23"/>
      <c r="S11" s="25"/>
    </row>
    <row r="12" spans="1:19" ht="15" customHeight="1">
      <c r="A12" s="113"/>
      <c r="B12" s="106"/>
      <c r="C12" s="148"/>
      <c r="D12" s="27"/>
      <c r="E12" s="87"/>
      <c r="F12" s="27"/>
      <c r="G12" s="99"/>
      <c r="H12" s="40" t="s">
        <v>163</v>
      </c>
      <c r="I12" s="89"/>
      <c r="J12" s="89" t="str">
        <f>IF(I12="","",VLOOKUP(I12,参加チーム!$F$4:$I$85,3))</f>
        <v/>
      </c>
      <c r="K12" s="45"/>
      <c r="L12" s="46" t="s">
        <v>158</v>
      </c>
      <c r="M12" s="46"/>
      <c r="N12" s="89"/>
      <c r="O12" s="89" t="str">
        <f>IF(N12="","",VLOOKUP(N12,参加チーム!$F$4:$I$85,3))</f>
        <v/>
      </c>
      <c r="P12" s="36"/>
      <c r="Q12" s="25"/>
      <c r="R12" s="23"/>
      <c r="S12" s="25"/>
    </row>
    <row r="13" spans="1:19" ht="15" customHeight="1">
      <c r="A13" s="113"/>
      <c r="B13" s="105" t="str">
        <f>J13</f>
        <v>中野</v>
      </c>
      <c r="C13" s="104" t="s">
        <v>423</v>
      </c>
      <c r="D13" s="27">
        <v>0.375</v>
      </c>
      <c r="E13" s="24" t="s">
        <v>154</v>
      </c>
      <c r="F13" s="27">
        <v>0.40625</v>
      </c>
      <c r="G13" s="119" t="s">
        <v>206</v>
      </c>
      <c r="H13" s="24" t="s">
        <v>165</v>
      </c>
      <c r="I13" s="44" t="s">
        <v>264</v>
      </c>
      <c r="J13" s="44" t="str">
        <f>IF(I13="","",VLOOKUP(I13,参加チーム!$F$4:$I$85,3))</f>
        <v>中野</v>
      </c>
      <c r="K13" s="45"/>
      <c r="L13" s="46" t="s">
        <v>158</v>
      </c>
      <c r="M13" s="46"/>
      <c r="N13" s="44" t="s">
        <v>184</v>
      </c>
      <c r="O13" s="44" t="str">
        <f>IF(N13="","",VLOOKUP(N13,参加チーム!$F$4:$I$85,3))</f>
        <v>NOZAWANA</v>
      </c>
      <c r="P13" s="36"/>
      <c r="Q13" s="25"/>
      <c r="R13" s="23"/>
      <c r="S13" s="25"/>
    </row>
    <row r="14" spans="1:19" ht="15" customHeight="1">
      <c r="A14" s="113"/>
      <c r="B14" s="106"/>
      <c r="C14" s="104"/>
      <c r="D14" s="27">
        <v>0.41666666666666669</v>
      </c>
      <c r="E14" s="24" t="s">
        <v>154</v>
      </c>
      <c r="F14" s="27">
        <v>0.44791666666666669</v>
      </c>
      <c r="G14" s="120"/>
      <c r="H14" s="24" t="s">
        <v>166</v>
      </c>
      <c r="I14" s="44" t="s">
        <v>257</v>
      </c>
      <c r="J14" s="44" t="str">
        <f>IF(I14="","",VLOOKUP(I14,参加チーム!$F$4:$I$85,3))</f>
        <v>NOZAWANA</v>
      </c>
      <c r="K14" s="45"/>
      <c r="L14" s="46" t="s">
        <v>167</v>
      </c>
      <c r="M14" s="46"/>
      <c r="N14" s="44" t="s">
        <v>3</v>
      </c>
      <c r="O14" s="44" t="str">
        <f>IF(N14="","",VLOOKUP(N14,参加チーム!$F$4:$I$85,3))</f>
        <v>須坂</v>
      </c>
      <c r="P14" s="36"/>
      <c r="Q14" s="25"/>
      <c r="R14" s="23"/>
      <c r="S14" s="25"/>
    </row>
    <row r="15" spans="1:19" ht="15" customHeight="1">
      <c r="A15" s="113"/>
      <c r="B15" s="106"/>
      <c r="C15" s="104"/>
      <c r="D15" s="27">
        <v>0.45833333333333331</v>
      </c>
      <c r="E15" s="24" t="s">
        <v>154</v>
      </c>
      <c r="F15" s="27">
        <v>0.48958333333333331</v>
      </c>
      <c r="G15" s="121"/>
      <c r="H15" s="24" t="s">
        <v>159</v>
      </c>
      <c r="I15" s="44" t="s">
        <v>188</v>
      </c>
      <c r="J15" s="44" t="str">
        <f>IF(I15="","",VLOOKUP(I15,参加チーム!$F$4:$I$85,3))</f>
        <v>中野</v>
      </c>
      <c r="K15" s="45"/>
      <c r="L15" s="46" t="s">
        <v>158</v>
      </c>
      <c r="M15" s="46"/>
      <c r="N15" s="44" t="s">
        <v>235</v>
      </c>
      <c r="O15" s="44" t="str">
        <f>IF(N15="","",VLOOKUP(N15,参加チーム!$F$4:$I$85,3))</f>
        <v>須坂</v>
      </c>
      <c r="P15" s="36"/>
      <c r="Q15" s="25"/>
      <c r="R15" s="23"/>
      <c r="S15" s="25"/>
    </row>
    <row r="16" spans="1:19" ht="15" customHeight="1">
      <c r="A16" s="113"/>
      <c r="B16" s="105" t="str">
        <f>J16</f>
        <v>高山</v>
      </c>
      <c r="C16" s="104"/>
      <c r="D16" s="27">
        <v>0.5</v>
      </c>
      <c r="E16" s="24" t="s">
        <v>154</v>
      </c>
      <c r="F16" s="27">
        <v>0.53125</v>
      </c>
      <c r="G16" s="33" t="s">
        <v>207</v>
      </c>
      <c r="H16" s="54" t="s">
        <v>168</v>
      </c>
      <c r="I16" s="44" t="s">
        <v>265</v>
      </c>
      <c r="J16" s="44" t="str">
        <f>IF(I16="","",VLOOKUP(I16,参加チーム!$F$4:$I$85,3))</f>
        <v>高山</v>
      </c>
      <c r="K16" s="45"/>
      <c r="L16" s="46" t="s">
        <v>156</v>
      </c>
      <c r="M16" s="46"/>
      <c r="N16" s="44" t="s">
        <v>435</v>
      </c>
      <c r="O16" s="44" t="str">
        <f>IF(N16="","",VLOOKUP(N16,参加チーム!$F$4:$I$85,3))</f>
        <v>ﾃﾞﾙｿｰﾚ</v>
      </c>
      <c r="P16" s="36"/>
      <c r="Q16" s="25"/>
      <c r="R16" s="23"/>
      <c r="S16" s="25"/>
    </row>
    <row r="17" spans="1:19" ht="15" customHeight="1">
      <c r="A17" s="113"/>
      <c r="B17" s="106"/>
      <c r="C17" s="104"/>
      <c r="D17" s="27">
        <v>0.54166666666666663</v>
      </c>
      <c r="E17" s="24" t="s">
        <v>154</v>
      </c>
      <c r="F17" s="27">
        <v>0.57291666666666663</v>
      </c>
      <c r="G17" s="34"/>
      <c r="H17" s="54" t="s">
        <v>169</v>
      </c>
      <c r="I17" s="44" t="s">
        <v>435</v>
      </c>
      <c r="J17" s="44" t="str">
        <f>IF(I17="","",VLOOKUP(I17,参加チーム!$F$4:$I$85,3))</f>
        <v>ﾃﾞﾙｿｰﾚ</v>
      </c>
      <c r="K17" s="45"/>
      <c r="L17" s="46" t="s">
        <v>156</v>
      </c>
      <c r="M17" s="46"/>
      <c r="N17" s="44" t="s">
        <v>266</v>
      </c>
      <c r="O17" s="44" t="str">
        <f>IF(N17="","",VLOOKUP(N17,参加チーム!$F$4:$I$85,3))</f>
        <v>ｶﾞｰﾌA</v>
      </c>
      <c r="P17" s="36"/>
      <c r="Q17" s="25"/>
      <c r="R17" s="23"/>
      <c r="S17" s="25"/>
    </row>
    <row r="18" spans="1:19" ht="15" customHeight="1">
      <c r="A18" s="113"/>
      <c r="B18" s="106"/>
      <c r="C18" s="104"/>
      <c r="D18" s="27">
        <v>0.58333333333333337</v>
      </c>
      <c r="E18" s="24" t="s">
        <v>154</v>
      </c>
      <c r="F18" s="27">
        <v>0.61458333333333337</v>
      </c>
      <c r="G18" s="34"/>
      <c r="H18" s="54" t="s">
        <v>162</v>
      </c>
      <c r="I18" s="44" t="s">
        <v>19</v>
      </c>
      <c r="J18" s="44" t="str">
        <f>IF(I18="","",VLOOKUP(I18,参加チーム!$F$4:$I$85,3))</f>
        <v>高山</v>
      </c>
      <c r="K18" s="45"/>
      <c r="L18" s="46" t="s">
        <v>156</v>
      </c>
      <c r="M18" s="46"/>
      <c r="N18" s="44" t="s">
        <v>10</v>
      </c>
      <c r="O18" s="44" t="str">
        <f>IF(N18="","",VLOOKUP(N18,参加チーム!$F$4:$I$85,3))</f>
        <v>ｶﾞｰﾌA</v>
      </c>
      <c r="P18" s="36"/>
      <c r="Q18" s="25"/>
      <c r="R18" s="23"/>
      <c r="S18" s="25"/>
    </row>
    <row r="19" spans="1:19" ht="15" customHeight="1">
      <c r="A19" s="113"/>
      <c r="B19" s="106"/>
      <c r="C19" s="104"/>
      <c r="D19" s="27">
        <v>0.625</v>
      </c>
      <c r="E19" s="24" t="s">
        <v>154</v>
      </c>
      <c r="F19" s="27">
        <v>0.65625</v>
      </c>
      <c r="G19" s="35"/>
      <c r="H19" s="54" t="s">
        <v>163</v>
      </c>
      <c r="I19" s="37"/>
      <c r="J19" s="37" t="str">
        <f>IF(I19="","",VLOOKUP(I19,参加チーム!$F$4:$I$85,3))</f>
        <v/>
      </c>
      <c r="K19" s="38"/>
      <c r="L19" s="39" t="s">
        <v>158</v>
      </c>
      <c r="M19" s="39"/>
      <c r="N19" s="37"/>
      <c r="O19" s="37" t="str">
        <f>IF(N19="","",VLOOKUP(N19,参加チーム!$F$4:$I$85,3))</f>
        <v/>
      </c>
      <c r="P19" s="36"/>
      <c r="Q19" s="25"/>
      <c r="R19" s="23"/>
      <c r="S19" s="25"/>
    </row>
    <row r="20" spans="1:19" ht="15" customHeight="1">
      <c r="A20" s="113"/>
      <c r="B20" s="105" t="str">
        <f>J20</f>
        <v>小布施</v>
      </c>
      <c r="C20" s="109" t="s">
        <v>427</v>
      </c>
      <c r="D20" s="27">
        <v>0.375</v>
      </c>
      <c r="E20" s="24" t="s">
        <v>154</v>
      </c>
      <c r="F20" s="27">
        <v>0.40625</v>
      </c>
      <c r="G20" s="97" t="s">
        <v>207</v>
      </c>
      <c r="H20" s="24" t="s">
        <v>155</v>
      </c>
      <c r="I20" s="44" t="s">
        <v>12</v>
      </c>
      <c r="J20" s="44" t="str">
        <f>IF(I20="","",VLOOKUP(I20,参加チーム!$F$4:$I$85,3))</f>
        <v>小布施</v>
      </c>
      <c r="K20" s="45"/>
      <c r="L20" s="46" t="s">
        <v>156</v>
      </c>
      <c r="M20" s="46"/>
      <c r="N20" s="44" t="s">
        <v>15</v>
      </c>
      <c r="O20" s="44" t="str">
        <f>IF(N20="","",VLOOKUP(N20,参加チーム!$F$4:$I$85,3))</f>
        <v>芹田</v>
      </c>
      <c r="P20" s="36"/>
      <c r="Q20" s="25"/>
      <c r="R20" s="23"/>
      <c r="S20" s="25"/>
    </row>
    <row r="21" spans="1:19" ht="15" customHeight="1">
      <c r="A21" s="113"/>
      <c r="B21" s="106"/>
      <c r="C21" s="109"/>
      <c r="D21" s="27">
        <v>0.41666666666666669</v>
      </c>
      <c r="E21" s="24" t="s">
        <v>154</v>
      </c>
      <c r="F21" s="27">
        <v>0.44791666666666669</v>
      </c>
      <c r="G21" s="98"/>
      <c r="H21" s="24" t="s">
        <v>157</v>
      </c>
      <c r="I21" s="44" t="s">
        <v>15</v>
      </c>
      <c r="J21" s="44" t="str">
        <f>IF(I21="","",VLOOKUP(I21,参加チーム!$F$4:$I$85,3))</f>
        <v>芹田</v>
      </c>
      <c r="K21" s="45"/>
      <c r="L21" s="46" t="s">
        <v>156</v>
      </c>
      <c r="M21" s="46"/>
      <c r="N21" s="44" t="s">
        <v>20</v>
      </c>
      <c r="O21" s="44" t="str">
        <f>IF(N21="","",VLOOKUP(N21,参加チーム!$F$4:$I$85,3))</f>
        <v>ｶﾞｰﾌB</v>
      </c>
      <c r="P21" s="36"/>
      <c r="Q21" s="25"/>
      <c r="R21" s="23"/>
      <c r="S21" s="25"/>
    </row>
    <row r="22" spans="1:19" ht="15" customHeight="1">
      <c r="A22" s="113"/>
      <c r="B22" s="106"/>
      <c r="C22" s="109"/>
      <c r="D22" s="27">
        <v>0.45833333333333331</v>
      </c>
      <c r="E22" s="24" t="s">
        <v>154</v>
      </c>
      <c r="F22" s="27">
        <v>0.48958333333333331</v>
      </c>
      <c r="G22" s="98"/>
      <c r="H22" s="24" t="s">
        <v>159</v>
      </c>
      <c r="I22" s="44" t="s">
        <v>20</v>
      </c>
      <c r="J22" s="44" t="str">
        <f>IF(I22="","",VLOOKUP(I22,参加チーム!$F$4:$I$85,3))</f>
        <v>ｶﾞｰﾌB</v>
      </c>
      <c r="K22" s="45"/>
      <c r="L22" s="46" t="s">
        <v>156</v>
      </c>
      <c r="M22" s="46"/>
      <c r="N22" s="44" t="s">
        <v>12</v>
      </c>
      <c r="O22" s="44" t="str">
        <f>IF(N22="","",VLOOKUP(N22,参加チーム!$F$4:$I$85,3))</f>
        <v>小布施</v>
      </c>
      <c r="P22" s="36"/>
      <c r="Q22" s="25"/>
      <c r="R22" s="23"/>
      <c r="S22" s="25"/>
    </row>
    <row r="23" spans="1:19" ht="15" customHeight="1">
      <c r="A23" s="113"/>
      <c r="B23" s="105" t="str">
        <f>J23</f>
        <v>昭和A</v>
      </c>
      <c r="C23" s="109"/>
      <c r="D23" s="27">
        <v>0.5</v>
      </c>
      <c r="E23" s="24" t="s">
        <v>154</v>
      </c>
      <c r="F23" s="27">
        <v>0.53125</v>
      </c>
      <c r="G23" s="98"/>
      <c r="H23" s="24" t="s">
        <v>160</v>
      </c>
      <c r="I23" s="44" t="s">
        <v>14</v>
      </c>
      <c r="J23" s="44" t="str">
        <f>IF(I23="","",VLOOKUP(I23,参加チーム!$F$4:$I$85,3))</f>
        <v>昭和A</v>
      </c>
      <c r="K23" s="45"/>
      <c r="L23" s="46" t="s">
        <v>156</v>
      </c>
      <c r="M23" s="46"/>
      <c r="N23" s="44" t="s">
        <v>16</v>
      </c>
      <c r="O23" s="44" t="str">
        <f>IF(N23="","",VLOOKUP(N23,参加チーム!$F$4:$I$85,3))</f>
        <v>ｽｸｰﾙ</v>
      </c>
      <c r="P23" s="36"/>
      <c r="Q23" s="25"/>
      <c r="R23" s="23"/>
      <c r="S23" s="25"/>
    </row>
    <row r="24" spans="1:19" ht="15" customHeight="1">
      <c r="A24" s="113"/>
      <c r="B24" s="106"/>
      <c r="C24" s="109"/>
      <c r="D24" s="27">
        <v>0.54166666666666663</v>
      </c>
      <c r="E24" s="24" t="s">
        <v>154</v>
      </c>
      <c r="F24" s="27">
        <v>0.57291666666666663</v>
      </c>
      <c r="G24" s="98"/>
      <c r="H24" s="24" t="s">
        <v>161</v>
      </c>
      <c r="I24" s="44" t="s">
        <v>16</v>
      </c>
      <c r="J24" s="44" t="str">
        <f>IF(I24="","",VLOOKUP(I24,参加チーム!$F$4:$I$85,3))</f>
        <v>ｽｸｰﾙ</v>
      </c>
      <c r="K24" s="45"/>
      <c r="L24" s="46" t="s">
        <v>167</v>
      </c>
      <c r="M24" s="46"/>
      <c r="N24" s="44" t="s">
        <v>18</v>
      </c>
      <c r="O24" s="44" t="str">
        <f>IF(N24="","",VLOOKUP(N24,参加チーム!$F$4:$I$85,3))</f>
        <v>篠ノ井B</v>
      </c>
      <c r="P24" s="36"/>
      <c r="Q24" s="25"/>
      <c r="R24" s="23"/>
      <c r="S24" s="25"/>
    </row>
    <row r="25" spans="1:19" ht="15" customHeight="1">
      <c r="A25" s="113"/>
      <c r="B25" s="106"/>
      <c r="C25" s="109"/>
      <c r="D25" s="27">
        <v>0.58333333333333337</v>
      </c>
      <c r="E25" s="24" t="s">
        <v>154</v>
      </c>
      <c r="F25" s="27">
        <v>0.61458333333333337</v>
      </c>
      <c r="G25" s="98"/>
      <c r="H25" s="24" t="s">
        <v>162</v>
      </c>
      <c r="I25" s="44" t="s">
        <v>18</v>
      </c>
      <c r="J25" s="44" t="str">
        <f>IF(I25="","",VLOOKUP(I25,参加チーム!$F$4:$I$85,3))</f>
        <v>篠ノ井B</v>
      </c>
      <c r="K25" s="45"/>
      <c r="L25" s="46" t="s">
        <v>156</v>
      </c>
      <c r="M25" s="46"/>
      <c r="N25" s="44" t="s">
        <v>14</v>
      </c>
      <c r="O25" s="44" t="str">
        <f>IF(N25="","",VLOOKUP(N25,参加チーム!$F$4:$I$85,3))</f>
        <v>昭和A</v>
      </c>
      <c r="P25" s="36"/>
      <c r="Q25" s="25"/>
      <c r="R25" s="23"/>
      <c r="S25" s="25"/>
    </row>
    <row r="26" spans="1:19" ht="15" customHeight="1">
      <c r="A26" s="113"/>
      <c r="B26" s="106"/>
      <c r="C26" s="109"/>
      <c r="D26" s="27">
        <v>0.625</v>
      </c>
      <c r="E26" s="24" t="s">
        <v>154</v>
      </c>
      <c r="F26" s="27">
        <v>0.65625</v>
      </c>
      <c r="G26" s="99"/>
      <c r="H26" s="24" t="s">
        <v>163</v>
      </c>
      <c r="I26" s="37"/>
      <c r="J26" s="37" t="str">
        <f>IF(I26="","",VLOOKUP(I26,参加チーム!$F$4:$I$85,3))</f>
        <v/>
      </c>
      <c r="K26" s="38"/>
      <c r="L26" s="39" t="s">
        <v>158</v>
      </c>
      <c r="M26" s="39"/>
      <c r="N26" s="37"/>
      <c r="O26" s="37" t="str">
        <f>IF(N26="","",VLOOKUP(N26,参加チーム!$F$4:$I$85,3))</f>
        <v/>
      </c>
      <c r="P26" s="36"/>
      <c r="Q26" s="25"/>
      <c r="R26" s="23"/>
      <c r="S26" s="25"/>
    </row>
    <row r="27" spans="1:19" ht="15" customHeight="1">
      <c r="A27" s="113"/>
      <c r="B27" s="110" t="str">
        <f>J27</f>
        <v>日野平岡</v>
      </c>
      <c r="C27" s="149" t="s">
        <v>430</v>
      </c>
      <c r="D27" s="27">
        <v>0.375</v>
      </c>
      <c r="E27" s="24" t="s">
        <v>154</v>
      </c>
      <c r="F27" s="27">
        <v>0.40625</v>
      </c>
      <c r="G27" s="97" t="s">
        <v>208</v>
      </c>
      <c r="H27" s="24" t="s">
        <v>165</v>
      </c>
      <c r="I27" s="44" t="s">
        <v>135</v>
      </c>
      <c r="J27" s="44" t="str">
        <f>IF(I27="","",VLOOKUP(I27,参加チーム!$F$4:$I$85,3))</f>
        <v>日野平岡</v>
      </c>
      <c r="K27" s="45"/>
      <c r="L27" s="46" t="s">
        <v>156</v>
      </c>
      <c r="M27" s="46"/>
      <c r="N27" s="44" t="s">
        <v>138</v>
      </c>
      <c r="O27" s="44" t="str">
        <f>IF(N27="","",VLOOKUP(N27,参加チーム!$F$4:$I$85,3))</f>
        <v>吉田</v>
      </c>
      <c r="P27" s="36"/>
      <c r="Q27" s="25"/>
      <c r="R27" s="23"/>
      <c r="S27" s="25"/>
    </row>
    <row r="28" spans="1:19" ht="15" customHeight="1">
      <c r="A28" s="113"/>
      <c r="B28" s="111"/>
      <c r="C28" s="150"/>
      <c r="D28" s="27">
        <v>0.41666666666666669</v>
      </c>
      <c r="E28" s="24" t="s">
        <v>154</v>
      </c>
      <c r="F28" s="27">
        <v>0.44791666666666669</v>
      </c>
      <c r="G28" s="98"/>
      <c r="H28" s="24" t="s">
        <v>166</v>
      </c>
      <c r="I28" s="44" t="s">
        <v>29</v>
      </c>
      <c r="J28" s="44" t="str">
        <f>IF(I28="","",VLOOKUP(I28,参加チーム!$F$4:$I$85,3))</f>
        <v>日野平岡</v>
      </c>
      <c r="K28" s="45"/>
      <c r="L28" s="46" t="s">
        <v>156</v>
      </c>
      <c r="M28" s="46"/>
      <c r="N28" s="44" t="s">
        <v>31</v>
      </c>
      <c r="O28" s="44" t="str">
        <f>IF(N28="","",VLOOKUP(N28,参加チーム!$F$4:$I$85,3))</f>
        <v>みゆき野</v>
      </c>
      <c r="P28" s="36"/>
      <c r="Q28" s="25"/>
      <c r="R28" s="23"/>
      <c r="S28" s="25"/>
    </row>
    <row r="29" spans="1:19" ht="15" customHeight="1">
      <c r="A29" s="113"/>
      <c r="B29" s="111"/>
      <c r="C29" s="150"/>
      <c r="D29" s="27">
        <v>0.45833333333333331</v>
      </c>
      <c r="E29" s="24" t="s">
        <v>154</v>
      </c>
      <c r="F29" s="27">
        <v>0.48958333333333331</v>
      </c>
      <c r="G29" s="98"/>
      <c r="H29" s="24" t="s">
        <v>159</v>
      </c>
      <c r="I29" s="44" t="s">
        <v>31</v>
      </c>
      <c r="J29" s="44" t="str">
        <f>IF(I29="","",VLOOKUP(I29,参加チーム!$F$4:$I$85,3))</f>
        <v>みゆき野</v>
      </c>
      <c r="K29" s="45"/>
      <c r="L29" s="46" t="s">
        <v>156</v>
      </c>
      <c r="M29" s="46"/>
      <c r="N29" s="44" t="s">
        <v>24</v>
      </c>
      <c r="O29" s="44" t="str">
        <f>IF(N29="","",VLOOKUP(N29,参加チーム!$F$4:$I$85,3))</f>
        <v>吉田</v>
      </c>
      <c r="P29" s="36"/>
      <c r="Q29" s="25"/>
      <c r="R29" s="23"/>
      <c r="S29" s="25"/>
    </row>
    <row r="30" spans="1:19" ht="15" customHeight="1">
      <c r="A30" s="113"/>
      <c r="B30" s="110" t="str">
        <f>J30</f>
        <v>小川</v>
      </c>
      <c r="C30" s="150"/>
      <c r="D30" s="27">
        <v>0.5</v>
      </c>
      <c r="E30" s="24" t="s">
        <v>154</v>
      </c>
      <c r="F30" s="27">
        <v>0.53125</v>
      </c>
      <c r="G30" s="98"/>
      <c r="H30" s="32" t="s">
        <v>168</v>
      </c>
      <c r="I30" s="44" t="s">
        <v>134</v>
      </c>
      <c r="J30" s="44" t="str">
        <f>IF(I30="","",VLOOKUP(I30,参加チーム!$F$4:$I$85,3))</f>
        <v>小川</v>
      </c>
      <c r="K30" s="45"/>
      <c r="L30" s="46" t="s">
        <v>156</v>
      </c>
      <c r="M30" s="46"/>
      <c r="N30" s="44" t="s">
        <v>388</v>
      </c>
      <c r="O30" s="44" t="str">
        <f>IF(N30="","",VLOOKUP(N30,参加チーム!$F$4:$I$85,3))</f>
        <v>浅川</v>
      </c>
      <c r="P30" s="36"/>
      <c r="Q30" s="25"/>
      <c r="R30" s="23"/>
      <c r="S30" s="25"/>
    </row>
    <row r="31" spans="1:19" ht="15" customHeight="1">
      <c r="A31" s="113"/>
      <c r="B31" s="111"/>
      <c r="C31" s="150"/>
      <c r="D31" s="27">
        <v>0.54166666666666663</v>
      </c>
      <c r="E31" s="24" t="s">
        <v>154</v>
      </c>
      <c r="F31" s="27">
        <v>0.57291666666666663</v>
      </c>
      <c r="G31" s="98"/>
      <c r="H31" s="32" t="s">
        <v>169</v>
      </c>
      <c r="I31" s="44" t="s">
        <v>141</v>
      </c>
      <c r="J31" s="44" t="str">
        <f>IF(I31="","",VLOOKUP(I31,参加チーム!$F$4:$I$85,3))</f>
        <v>高丘</v>
      </c>
      <c r="K31" s="45"/>
      <c r="L31" s="46" t="s">
        <v>156</v>
      </c>
      <c r="M31" s="46"/>
      <c r="N31" s="44" t="s">
        <v>389</v>
      </c>
      <c r="O31" s="44" t="str">
        <f>IF(N31="","",VLOOKUP(N31,参加チーム!$F$4:$I$85,3))</f>
        <v>浅川</v>
      </c>
      <c r="P31" s="36"/>
      <c r="Q31" s="25"/>
      <c r="R31" s="23"/>
      <c r="S31" s="25"/>
    </row>
    <row r="32" spans="1:19" ht="15" customHeight="1">
      <c r="A32" s="113"/>
      <c r="B32" s="111"/>
      <c r="C32" s="150"/>
      <c r="D32" s="27">
        <v>0.58333333333333337</v>
      </c>
      <c r="E32" s="24" t="s">
        <v>154</v>
      </c>
      <c r="F32" s="27">
        <v>0.61458333333333337</v>
      </c>
      <c r="G32" s="98"/>
      <c r="H32" s="32" t="s">
        <v>162</v>
      </c>
      <c r="I32" s="44" t="s">
        <v>134</v>
      </c>
      <c r="J32" s="44" t="str">
        <f>IF(I32="","",VLOOKUP(I32,参加チーム!$F$4:$I$85,3))</f>
        <v>小川</v>
      </c>
      <c r="K32" s="45"/>
      <c r="L32" s="46" t="s">
        <v>156</v>
      </c>
      <c r="M32" s="46"/>
      <c r="N32" s="44" t="s">
        <v>141</v>
      </c>
      <c r="O32" s="44" t="str">
        <f>IF(N32="","",VLOOKUP(N32,参加チーム!$F$4:$I$85,3))</f>
        <v>高丘</v>
      </c>
      <c r="P32" s="36"/>
      <c r="Q32" s="25"/>
      <c r="R32" s="23"/>
      <c r="S32" s="25"/>
    </row>
    <row r="33" spans="1:19" ht="15" customHeight="1">
      <c r="A33" s="113"/>
      <c r="B33" s="111"/>
      <c r="C33" s="151"/>
      <c r="D33" s="27">
        <v>0.625</v>
      </c>
      <c r="E33" s="24" t="s">
        <v>154</v>
      </c>
      <c r="F33" s="27">
        <v>0.65625</v>
      </c>
      <c r="G33" s="99"/>
      <c r="H33" s="32" t="s">
        <v>163</v>
      </c>
      <c r="I33" s="37"/>
      <c r="J33" s="37" t="str">
        <f>IF(I33="","",VLOOKUP(I33,参加チーム!$F$4:$I$85,3))</f>
        <v/>
      </c>
      <c r="K33" s="38"/>
      <c r="L33" s="39" t="s">
        <v>158</v>
      </c>
      <c r="M33" s="39"/>
      <c r="N33" s="37"/>
      <c r="O33" s="37" t="str">
        <f>IF(N33="","",VLOOKUP(N33,参加チーム!$F$4:$I$85,3))</f>
        <v/>
      </c>
      <c r="P33" s="36"/>
      <c r="Q33" s="25"/>
      <c r="R33" s="23"/>
      <c r="S33" s="25"/>
    </row>
    <row r="34" spans="1:19" ht="15" customHeight="1">
      <c r="A34" s="113"/>
      <c r="B34" s="137" t="s">
        <v>57</v>
      </c>
      <c r="C34" s="109" t="s">
        <v>431</v>
      </c>
      <c r="D34" s="27">
        <v>0.375</v>
      </c>
      <c r="E34" s="24" t="s">
        <v>154</v>
      </c>
      <c r="F34" s="27">
        <v>0.40625</v>
      </c>
      <c r="G34" s="97" t="s">
        <v>208</v>
      </c>
      <c r="H34" s="24" t="s">
        <v>155</v>
      </c>
      <c r="I34" s="44" t="s">
        <v>434</v>
      </c>
      <c r="J34" s="44" t="str">
        <f>IF(I34="","",VLOOKUP(I34,参加チーム!$F$4:$I$85,3))</f>
        <v>昭和B</v>
      </c>
      <c r="K34" s="45"/>
      <c r="L34" s="46" t="s">
        <v>158</v>
      </c>
      <c r="M34" s="46"/>
      <c r="N34" s="44" t="s">
        <v>137</v>
      </c>
      <c r="O34" s="44" t="str">
        <f>IF(N34="","",VLOOKUP(N34,参加チーム!$F$4:$I$85,3))</f>
        <v>ﾌｪﾛｰｽﾞC</v>
      </c>
      <c r="P34" s="36"/>
      <c r="Q34" s="25"/>
      <c r="R34" s="23"/>
      <c r="S34" s="25"/>
    </row>
    <row r="35" spans="1:19" ht="15" customHeight="1">
      <c r="A35" s="113"/>
      <c r="B35" s="138"/>
      <c r="C35" s="109"/>
      <c r="D35" s="27">
        <v>0.41666666666666669</v>
      </c>
      <c r="E35" s="24" t="s">
        <v>154</v>
      </c>
      <c r="F35" s="27">
        <v>0.44791666666666669</v>
      </c>
      <c r="G35" s="98"/>
      <c r="H35" s="24" t="s">
        <v>157</v>
      </c>
      <c r="I35" s="44" t="s">
        <v>133</v>
      </c>
      <c r="J35" s="44" t="str">
        <f>IF(I35="","",VLOOKUP(I35,参加チーム!$F$4:$I$85,3))</f>
        <v>豊野</v>
      </c>
      <c r="K35" s="45"/>
      <c r="L35" s="46" t="s">
        <v>167</v>
      </c>
      <c r="M35" s="46"/>
      <c r="N35" s="44" t="s">
        <v>144</v>
      </c>
      <c r="O35" s="44" t="str">
        <f>IF(N35="","",VLOOKUP(N35,参加チーム!$F$4:$I$85,3))</f>
        <v>ﾌｪﾛｰｽﾞB</v>
      </c>
      <c r="P35" s="36"/>
      <c r="Q35" s="25"/>
      <c r="R35" s="23"/>
      <c r="S35" s="25"/>
    </row>
    <row r="36" spans="1:19" ht="15" customHeight="1">
      <c r="A36" s="113"/>
      <c r="B36" s="138"/>
      <c r="C36" s="109"/>
      <c r="D36" s="27">
        <v>0.45833333333333331</v>
      </c>
      <c r="E36" s="24" t="s">
        <v>154</v>
      </c>
      <c r="F36" s="27">
        <v>0.48958333333333331</v>
      </c>
      <c r="G36" s="98"/>
      <c r="H36" s="24" t="s">
        <v>159</v>
      </c>
      <c r="I36" s="44" t="s">
        <v>60</v>
      </c>
      <c r="J36" s="44" t="str">
        <f>IF(I36="","",VLOOKUP(I36,参加チーム!$F$4:$I$85,3))</f>
        <v>昭和B</v>
      </c>
      <c r="K36" s="45"/>
      <c r="L36" s="46" t="s">
        <v>158</v>
      </c>
      <c r="M36" s="46"/>
      <c r="N36" s="44" t="s">
        <v>144</v>
      </c>
      <c r="O36" s="44" t="str">
        <f>IF(N36="","",VLOOKUP(N36,参加チーム!$F$4:$I$85,3))</f>
        <v>ﾌｪﾛｰｽﾞB</v>
      </c>
      <c r="P36" s="36"/>
      <c r="Q36" s="25"/>
      <c r="R36" s="23"/>
      <c r="S36" s="25"/>
    </row>
    <row r="37" spans="1:19" ht="15" customHeight="1">
      <c r="A37" s="114"/>
      <c r="B37" s="139"/>
      <c r="C37" s="109"/>
      <c r="D37" s="27">
        <v>0.5</v>
      </c>
      <c r="E37" s="24" t="s">
        <v>154</v>
      </c>
      <c r="F37" s="27">
        <v>0.53125</v>
      </c>
      <c r="G37" s="99"/>
      <c r="H37" s="24" t="s">
        <v>160</v>
      </c>
      <c r="I37" s="44" t="s">
        <v>137</v>
      </c>
      <c r="J37" s="44" t="str">
        <f>IF(I37="","",VLOOKUP(I37,参加チーム!$F$4:$I$85,3))</f>
        <v>ﾌｪﾛｰｽﾞC</v>
      </c>
      <c r="K37" s="45"/>
      <c r="L37" s="46"/>
      <c r="M37" s="46"/>
      <c r="N37" s="44" t="s">
        <v>133</v>
      </c>
      <c r="O37" s="44" t="str">
        <f>IF(N37="","",VLOOKUP(N37,参加チーム!$F$4:$I$85,3))</f>
        <v>豊野</v>
      </c>
      <c r="P37" s="36"/>
      <c r="Q37" s="25"/>
      <c r="R37" s="23"/>
      <c r="S37" s="25"/>
    </row>
    <row r="38" spans="1:19" ht="15" customHeight="1">
      <c r="A38" s="123" t="s">
        <v>406</v>
      </c>
      <c r="B38" s="140" t="s">
        <v>37</v>
      </c>
      <c r="C38" s="109"/>
      <c r="D38" s="27">
        <v>0.54166666666666663</v>
      </c>
      <c r="E38" s="24" t="s">
        <v>154</v>
      </c>
      <c r="F38" s="27">
        <v>0.57291666666666663</v>
      </c>
      <c r="G38" s="100" t="s">
        <v>209</v>
      </c>
      <c r="H38" s="68" t="s">
        <v>161</v>
      </c>
      <c r="I38" s="69" t="s">
        <v>297</v>
      </c>
      <c r="J38" s="69" t="str">
        <f>IF(I38="","",VLOOKUP(I38,参加チーム!$F$4:$I$85,3))</f>
        <v>ﾌｪﾛｰｽﾞA</v>
      </c>
      <c r="K38" s="70"/>
      <c r="L38" s="71" t="s">
        <v>156</v>
      </c>
      <c r="M38" s="71"/>
      <c r="N38" s="69" t="s">
        <v>298</v>
      </c>
      <c r="O38" s="69" t="str">
        <f>IF(N38="","",VLOOKUP(N38,参加チーム!$F$4:$I$85,3))</f>
        <v>NOZAWANA</v>
      </c>
      <c r="P38" s="36"/>
      <c r="Q38" s="25"/>
      <c r="R38" s="23"/>
      <c r="S38" s="25"/>
    </row>
    <row r="39" spans="1:19" ht="15" customHeight="1">
      <c r="A39" s="108"/>
      <c r="B39" s="141"/>
      <c r="C39" s="109"/>
      <c r="D39" s="27">
        <v>0.58333333333333337</v>
      </c>
      <c r="E39" s="24" t="s">
        <v>154</v>
      </c>
      <c r="F39" s="27">
        <v>0.61458333333333337</v>
      </c>
      <c r="G39" s="101"/>
      <c r="H39" s="68" t="s">
        <v>162</v>
      </c>
      <c r="I39" s="69" t="s">
        <v>74</v>
      </c>
      <c r="J39" s="69" t="str">
        <f>IF(I39="","",VLOOKUP(I39,参加チーム!$F$4:$I$85,3))</f>
        <v>ﾌｪﾛｰｽﾞA</v>
      </c>
      <c r="K39" s="70"/>
      <c r="L39" s="71" t="s">
        <v>156</v>
      </c>
      <c r="M39" s="71"/>
      <c r="N39" s="69" t="s">
        <v>78</v>
      </c>
      <c r="O39" s="69" t="str">
        <f>IF(N39="","",VLOOKUP(N39,参加チーム!$F$4:$I$85,3))</f>
        <v>篠ノ井B</v>
      </c>
      <c r="P39" s="36"/>
      <c r="Q39" s="25"/>
      <c r="R39" s="23"/>
      <c r="S39" s="25"/>
    </row>
    <row r="40" spans="1:19" ht="15" customHeight="1">
      <c r="A40" s="108"/>
      <c r="B40" s="142"/>
      <c r="C40" s="109"/>
      <c r="D40" s="27">
        <v>0.625</v>
      </c>
      <c r="E40" s="24" t="s">
        <v>154</v>
      </c>
      <c r="F40" s="27">
        <v>0.65625</v>
      </c>
      <c r="G40" s="102"/>
      <c r="H40" s="68" t="s">
        <v>163</v>
      </c>
      <c r="I40" s="69" t="s">
        <v>364</v>
      </c>
      <c r="J40" s="69" t="str">
        <f>IF(I40="","",VLOOKUP(I40,参加チーム!$F$4:$I$85,3))</f>
        <v>篠ノ井B</v>
      </c>
      <c r="K40" s="70"/>
      <c r="L40" s="71" t="s">
        <v>156</v>
      </c>
      <c r="M40" s="71"/>
      <c r="N40" s="69" t="s">
        <v>298</v>
      </c>
      <c r="O40" s="69" t="str">
        <f>IF(N40="","",VLOOKUP(N40,参加チーム!$F$4:$I$85,3))</f>
        <v>NOZAWANA</v>
      </c>
      <c r="P40" s="36"/>
      <c r="Q40" s="25"/>
      <c r="R40" s="23"/>
      <c r="S40" s="25"/>
    </row>
    <row r="41" spans="1:19" ht="15" customHeight="1">
      <c r="A41" s="108"/>
      <c r="B41" s="143" t="str">
        <f>J41</f>
        <v>浅川</v>
      </c>
      <c r="C41" s="109" t="s">
        <v>424</v>
      </c>
      <c r="D41" s="27">
        <v>0.375</v>
      </c>
      <c r="E41" s="24" t="s">
        <v>154</v>
      </c>
      <c r="F41" s="27">
        <v>0.40625</v>
      </c>
      <c r="G41" s="100" t="s">
        <v>209</v>
      </c>
      <c r="H41" s="68" t="s">
        <v>165</v>
      </c>
      <c r="I41" s="69" t="s">
        <v>415</v>
      </c>
      <c r="J41" s="69" t="str">
        <f>IF(I41="","",VLOOKUP(I41,参加チーム!$F$4:$I$85,3))</f>
        <v>浅川</v>
      </c>
      <c r="K41" s="70"/>
      <c r="L41" s="71" t="s">
        <v>156</v>
      </c>
      <c r="M41" s="71"/>
      <c r="N41" s="69" t="s">
        <v>202</v>
      </c>
      <c r="O41" s="69" t="str">
        <f>IF(N41="","",VLOOKUP(N41,参加チーム!$F$4:$I$85,3))</f>
        <v>篠ノ井A</v>
      </c>
      <c r="P41" s="36"/>
      <c r="Q41" s="25"/>
      <c r="R41" s="23"/>
      <c r="S41" s="25"/>
    </row>
    <row r="42" spans="1:19" ht="15" customHeight="1">
      <c r="A42" s="108"/>
      <c r="B42" s="144"/>
      <c r="C42" s="109"/>
      <c r="D42" s="27">
        <v>0.41666666666666669</v>
      </c>
      <c r="E42" s="24" t="s">
        <v>154</v>
      </c>
      <c r="F42" s="27">
        <v>0.44791666666666669</v>
      </c>
      <c r="G42" s="101"/>
      <c r="H42" s="68" t="s">
        <v>166</v>
      </c>
      <c r="I42" s="69" t="s">
        <v>68</v>
      </c>
      <c r="J42" s="69" t="str">
        <f>IF(I42="","",VLOOKUP(I42,参加チーム!$F$4:$I$85,3))</f>
        <v>浅川</v>
      </c>
      <c r="K42" s="70"/>
      <c r="L42" s="71" t="s">
        <v>156</v>
      </c>
      <c r="M42" s="71"/>
      <c r="N42" s="69" t="s">
        <v>79</v>
      </c>
      <c r="O42" s="69" t="str">
        <f>IF(N42="","",VLOOKUP(N42,参加チーム!$F$4:$I$85,3))</f>
        <v>ﾌｪﾛｰｽﾞC</v>
      </c>
      <c r="P42" s="36"/>
      <c r="Q42" s="25"/>
      <c r="R42" s="23"/>
      <c r="S42" s="25"/>
    </row>
    <row r="43" spans="1:19" ht="15" customHeight="1">
      <c r="A43" s="108"/>
      <c r="B43" s="144"/>
      <c r="C43" s="109"/>
      <c r="D43" s="27">
        <v>0.45833333333333331</v>
      </c>
      <c r="E43" s="24" t="s">
        <v>154</v>
      </c>
      <c r="F43" s="27">
        <v>0.48958333333333331</v>
      </c>
      <c r="G43" s="101"/>
      <c r="H43" s="68" t="s">
        <v>159</v>
      </c>
      <c r="I43" s="69" t="s">
        <v>79</v>
      </c>
      <c r="J43" s="69" t="str">
        <f>IF(I43="","",VLOOKUP(I43,参加チーム!$F$4:$I$85,3))</f>
        <v>ﾌｪﾛｰｽﾞC</v>
      </c>
      <c r="K43" s="70"/>
      <c r="L43" s="71" t="s">
        <v>156</v>
      </c>
      <c r="M43" s="71"/>
      <c r="N43" s="69" t="s">
        <v>62</v>
      </c>
      <c r="O43" s="69" t="str">
        <f>IF(N43="","",VLOOKUP(N43,参加チーム!$F$4:$I$85,3))</f>
        <v>篠ノ井A</v>
      </c>
      <c r="P43" s="36"/>
      <c r="Q43" s="25"/>
      <c r="R43" s="23"/>
      <c r="S43" s="25"/>
    </row>
    <row r="44" spans="1:19" ht="15" customHeight="1">
      <c r="A44" s="108"/>
      <c r="B44" s="143" t="str">
        <f>J44</f>
        <v>中野</v>
      </c>
      <c r="C44" s="109"/>
      <c r="D44" s="27">
        <v>0.5</v>
      </c>
      <c r="E44" s="24" t="s">
        <v>154</v>
      </c>
      <c r="F44" s="27">
        <v>0.53125</v>
      </c>
      <c r="G44" s="101"/>
      <c r="H44" s="68" t="s">
        <v>168</v>
      </c>
      <c r="I44" s="69" t="s">
        <v>65</v>
      </c>
      <c r="J44" s="69" t="str">
        <f>IF(I44="","",VLOOKUP(I44,参加チーム!$F$4:$I$85,3))</f>
        <v>中野</v>
      </c>
      <c r="K44" s="70"/>
      <c r="L44" s="71" t="s">
        <v>156</v>
      </c>
      <c r="M44" s="71"/>
      <c r="N44" s="69" t="s">
        <v>71</v>
      </c>
      <c r="O44" s="69" t="str">
        <f>IF(N44="","",VLOOKUP(N44,参加チーム!$F$4:$I$85,3))</f>
        <v>ｱﾝﾋﾞｼｬｽ</v>
      </c>
      <c r="P44" s="36"/>
      <c r="Q44" s="25"/>
      <c r="R44" s="23"/>
      <c r="S44" s="25"/>
    </row>
    <row r="45" spans="1:19" ht="15" customHeight="1">
      <c r="A45" s="108"/>
      <c r="B45" s="144"/>
      <c r="C45" s="109"/>
      <c r="D45" s="27">
        <v>0.54166666666666663</v>
      </c>
      <c r="E45" s="24" t="s">
        <v>154</v>
      </c>
      <c r="F45" s="27">
        <v>0.57291666666666663</v>
      </c>
      <c r="G45" s="101"/>
      <c r="H45" s="68" t="s">
        <v>169</v>
      </c>
      <c r="I45" s="69" t="s">
        <v>71</v>
      </c>
      <c r="J45" s="69" t="str">
        <f>IF(I45="","",VLOOKUP(I45,参加チーム!$F$4:$I$85,3))</f>
        <v>ｱﾝﾋﾞｼｬｽ</v>
      </c>
      <c r="K45" s="70"/>
      <c r="L45" s="71" t="s">
        <v>167</v>
      </c>
      <c r="M45" s="71"/>
      <c r="N45" s="69" t="s">
        <v>77</v>
      </c>
      <c r="O45" s="69" t="str">
        <f>IF(N45="","",VLOOKUP(N45,参加チーム!$F$4:$I$85,3))</f>
        <v>吉田</v>
      </c>
      <c r="P45" s="36"/>
      <c r="Q45" s="25"/>
      <c r="R45" s="23"/>
      <c r="S45" s="25"/>
    </row>
    <row r="46" spans="1:19" ht="15" customHeight="1">
      <c r="A46" s="108"/>
      <c r="B46" s="144"/>
      <c r="C46" s="109"/>
      <c r="D46" s="27">
        <v>0.58333333333333337</v>
      </c>
      <c r="E46" s="24" t="s">
        <v>154</v>
      </c>
      <c r="F46" s="27">
        <v>0.61458333333333337</v>
      </c>
      <c r="G46" s="101"/>
      <c r="H46" s="68" t="s">
        <v>162</v>
      </c>
      <c r="I46" s="69" t="s">
        <v>77</v>
      </c>
      <c r="J46" s="69" t="str">
        <f>IF(I46="","",VLOOKUP(I46,参加チーム!$F$4:$I$85,3))</f>
        <v>吉田</v>
      </c>
      <c r="K46" s="70"/>
      <c r="L46" s="71" t="s">
        <v>156</v>
      </c>
      <c r="M46" s="71"/>
      <c r="N46" s="69" t="s">
        <v>65</v>
      </c>
      <c r="O46" s="69" t="str">
        <f>IF(N46="","",VLOOKUP(N46,参加チーム!$F$4:$I$85,3))</f>
        <v>中野</v>
      </c>
      <c r="P46" s="36"/>
      <c r="Q46" s="25"/>
      <c r="R46" s="23"/>
      <c r="S46" s="25"/>
    </row>
    <row r="47" spans="1:19" ht="15" customHeight="1">
      <c r="A47" s="108"/>
      <c r="B47" s="144"/>
      <c r="C47" s="109"/>
      <c r="D47" s="27">
        <v>0.625</v>
      </c>
      <c r="E47" s="24" t="s">
        <v>154</v>
      </c>
      <c r="F47" s="27">
        <v>0.65625</v>
      </c>
      <c r="G47" s="102"/>
      <c r="H47" s="68" t="s">
        <v>163</v>
      </c>
      <c r="I47" s="72"/>
      <c r="J47" s="72" t="str">
        <f>IF(I47="","",VLOOKUP(I47,参加チーム!$F$4:$I$85,3))</f>
        <v/>
      </c>
      <c r="K47" s="73"/>
      <c r="L47" s="74" t="s">
        <v>158</v>
      </c>
      <c r="M47" s="74"/>
      <c r="N47" s="72"/>
      <c r="O47" s="72" t="str">
        <f>IF(N47="","",VLOOKUP(N47,参加チーム!$F$4:$I$85,3))</f>
        <v/>
      </c>
      <c r="P47" s="36"/>
      <c r="Q47" s="25"/>
      <c r="R47" s="23"/>
      <c r="S47" s="25"/>
    </row>
    <row r="48" spans="1:19" ht="15" customHeight="1">
      <c r="A48" s="108"/>
      <c r="B48" s="103" t="str">
        <f>J48</f>
        <v>ﾌｪﾛｰｽﾞB</v>
      </c>
      <c r="C48" s="146" t="s">
        <v>428</v>
      </c>
      <c r="D48" s="27">
        <v>0.375</v>
      </c>
      <c r="E48" s="24" t="s">
        <v>154</v>
      </c>
      <c r="F48" s="27">
        <v>0.40625</v>
      </c>
      <c r="G48" s="100" t="s">
        <v>217</v>
      </c>
      <c r="H48" s="68" t="s">
        <v>165</v>
      </c>
      <c r="I48" s="69" t="s">
        <v>213</v>
      </c>
      <c r="J48" s="69" t="str">
        <f>IF(I48="","",VLOOKUP(I48,参加チーム!$F$4:$I$85,3))</f>
        <v>ﾌｪﾛｰｽﾞB</v>
      </c>
      <c r="K48" s="70"/>
      <c r="L48" s="71" t="s">
        <v>156</v>
      </c>
      <c r="M48" s="71"/>
      <c r="N48" s="69" t="s">
        <v>210</v>
      </c>
      <c r="O48" s="69" t="str">
        <f>IF(N48="","",VLOOKUP(N48,参加チーム!$F$4:$I$85,3))</f>
        <v>小布施</v>
      </c>
      <c r="P48" s="36"/>
      <c r="Q48" s="25"/>
      <c r="R48" s="23"/>
      <c r="S48" s="25"/>
    </row>
    <row r="49" spans="1:20" ht="15" customHeight="1">
      <c r="A49" s="108"/>
      <c r="B49" s="96"/>
      <c r="C49" s="147"/>
      <c r="D49" s="27">
        <v>0.41319444444444442</v>
      </c>
      <c r="E49" s="24" t="s">
        <v>154</v>
      </c>
      <c r="F49" s="27">
        <v>0.44444444444444442</v>
      </c>
      <c r="G49" s="101"/>
      <c r="H49" s="68" t="s">
        <v>171</v>
      </c>
      <c r="I49" s="69" t="s">
        <v>258</v>
      </c>
      <c r="J49" s="69" t="str">
        <f>IF(I49="","",VLOOKUP(I49,参加チーム!$F$4:$I$85,3))</f>
        <v>徳間</v>
      </c>
      <c r="K49" s="70"/>
      <c r="L49" s="71" t="s">
        <v>167</v>
      </c>
      <c r="M49" s="71"/>
      <c r="N49" s="69" t="s">
        <v>259</v>
      </c>
      <c r="O49" s="69" t="str">
        <f>IF(N49="","",VLOOKUP(N49,参加チーム!$F$4:$I$85,3))</f>
        <v>裾花</v>
      </c>
      <c r="P49" s="36"/>
      <c r="Q49" s="25"/>
      <c r="R49" s="23"/>
      <c r="S49" s="25"/>
    </row>
    <row r="50" spans="1:20" ht="15" customHeight="1">
      <c r="A50" s="108"/>
      <c r="B50" s="96"/>
      <c r="C50" s="148"/>
      <c r="D50" s="27">
        <v>0.4513888888888889</v>
      </c>
      <c r="E50" s="24" t="s">
        <v>154</v>
      </c>
      <c r="F50" s="27">
        <v>0.4826388888888889</v>
      </c>
      <c r="G50" s="102"/>
      <c r="H50" s="68" t="s">
        <v>159</v>
      </c>
      <c r="I50" s="69" t="s">
        <v>245</v>
      </c>
      <c r="J50" s="69" t="str">
        <f>IF(I50="","",VLOOKUP(I50,参加チーム!$F$4:$I$85,3))</f>
        <v>ｴﾚﾝｼｱ</v>
      </c>
      <c r="K50" s="70"/>
      <c r="L50" s="71" t="s">
        <v>156</v>
      </c>
      <c r="M50" s="71"/>
      <c r="N50" s="69" t="s">
        <v>211</v>
      </c>
      <c r="O50" s="69" t="str">
        <f>IF(N50="","",VLOOKUP(N50,参加チーム!$F$4:$I$85,3))</f>
        <v>昭和</v>
      </c>
      <c r="P50" s="36"/>
      <c r="Q50" s="25"/>
      <c r="R50" s="23"/>
      <c r="S50" s="25"/>
    </row>
    <row r="51" spans="1:20" ht="15" customHeight="1">
      <c r="A51" s="108"/>
      <c r="B51" s="96" t="str">
        <f>J51</f>
        <v>ﾄｩﾗｳﾑ</v>
      </c>
      <c r="C51" s="146" t="s">
        <v>429</v>
      </c>
      <c r="D51" s="27">
        <v>0.375</v>
      </c>
      <c r="E51" s="87" t="s">
        <v>154</v>
      </c>
      <c r="F51" s="27">
        <v>0.40625</v>
      </c>
      <c r="G51" s="100" t="s">
        <v>294</v>
      </c>
      <c r="H51" s="68" t="s">
        <v>168</v>
      </c>
      <c r="I51" s="69" t="s">
        <v>299</v>
      </c>
      <c r="J51" s="69" t="str">
        <f>IF(I51="","",VLOOKUP(I51,参加チーム!$F$4:$I$85,3))</f>
        <v>ﾄｩﾗｳﾑ</v>
      </c>
      <c r="K51" s="70"/>
      <c r="L51" s="71" t="s">
        <v>156</v>
      </c>
      <c r="M51" s="71"/>
      <c r="N51" s="69" t="s">
        <v>300</v>
      </c>
      <c r="O51" s="69" t="str">
        <f>IF(N51="","",VLOOKUP(N51,参加チーム!$F$4:$I$85,3))</f>
        <v>高山</v>
      </c>
      <c r="P51" s="36"/>
      <c r="R51" s="23"/>
      <c r="S51" s="23"/>
      <c r="T51" s="23"/>
    </row>
    <row r="52" spans="1:20" ht="15" customHeight="1">
      <c r="A52" s="108"/>
      <c r="B52" s="96"/>
      <c r="C52" s="147"/>
      <c r="D52" s="27">
        <v>0.41319444444444442</v>
      </c>
      <c r="E52" s="87" t="s">
        <v>154</v>
      </c>
      <c r="F52" s="27">
        <v>0.44444444444444442</v>
      </c>
      <c r="G52" s="101"/>
      <c r="H52" s="68" t="s">
        <v>169</v>
      </c>
      <c r="I52" s="69" t="s">
        <v>67</v>
      </c>
      <c r="J52" s="69" t="str">
        <f>IF(I52="","",VLOOKUP(I52,参加チーム!$F$4:$I$85,3))</f>
        <v>ｽｸｰﾙ</v>
      </c>
      <c r="K52" s="70"/>
      <c r="L52" s="71" t="s">
        <v>167</v>
      </c>
      <c r="M52" s="71"/>
      <c r="N52" s="69" t="s">
        <v>76</v>
      </c>
      <c r="O52" s="69" t="str">
        <f>IF(N52="","",VLOOKUP(N52,参加チーム!$F$4:$I$85,3))</f>
        <v>芹田</v>
      </c>
      <c r="P52" s="36"/>
      <c r="R52" s="23"/>
      <c r="S52" s="23"/>
      <c r="T52" s="23"/>
    </row>
    <row r="53" spans="1:20" ht="15" customHeight="1">
      <c r="A53" s="108"/>
      <c r="B53" s="96"/>
      <c r="C53" s="147"/>
      <c r="D53" s="27">
        <v>0.4513888888888889</v>
      </c>
      <c r="E53" s="87" t="s">
        <v>154</v>
      </c>
      <c r="F53" s="27">
        <v>0.4826388888888889</v>
      </c>
      <c r="G53" s="101"/>
      <c r="H53" s="68" t="s">
        <v>162</v>
      </c>
      <c r="I53" s="69" t="s">
        <v>73</v>
      </c>
      <c r="J53" s="69" t="str">
        <f>IF(I53="","",VLOOKUP(I53,参加チーム!$F$4:$I$85,3))</f>
        <v>ﾃﾞﾙｿｰﾚ</v>
      </c>
      <c r="K53" s="70"/>
      <c r="L53" s="71" t="s">
        <v>156</v>
      </c>
      <c r="M53" s="71"/>
      <c r="N53" s="69" t="s">
        <v>64</v>
      </c>
      <c r="O53" s="69" t="str">
        <f>IF(N53="","",VLOOKUP(N53,参加チーム!$F$4:$I$85,3))</f>
        <v>須坂</v>
      </c>
      <c r="P53" s="52"/>
      <c r="R53" s="23"/>
      <c r="S53" s="23"/>
      <c r="T53" s="23"/>
    </row>
    <row r="54" spans="1:20" ht="15" customHeight="1">
      <c r="A54" s="124"/>
      <c r="B54" s="96"/>
      <c r="C54" s="148"/>
      <c r="D54" s="27"/>
      <c r="E54" s="24"/>
      <c r="F54" s="27"/>
      <c r="G54" s="102"/>
      <c r="H54" s="68" t="s">
        <v>172</v>
      </c>
      <c r="I54" s="69"/>
      <c r="J54" s="69" t="str">
        <f>IF(I54="","",VLOOKUP(I54,参加チーム!$F$4:$I$85,3))</f>
        <v/>
      </c>
      <c r="K54" s="70"/>
      <c r="L54" s="71" t="s">
        <v>156</v>
      </c>
      <c r="M54" s="71"/>
      <c r="N54" s="69"/>
      <c r="O54" s="69" t="str">
        <f>IF(N54="","",VLOOKUP(N54,参加チーム!$F$4:$I$85,3))</f>
        <v/>
      </c>
      <c r="P54" s="52"/>
      <c r="R54" s="23"/>
      <c r="S54" s="23"/>
      <c r="T54" s="23"/>
    </row>
    <row r="55" spans="1:20" ht="15" customHeight="1">
      <c r="A55" s="41"/>
      <c r="B55" s="105" t="str">
        <f>J55</f>
        <v/>
      </c>
      <c r="C55" s="109"/>
      <c r="D55" s="27">
        <v>0.375</v>
      </c>
      <c r="E55" s="24" t="s">
        <v>154</v>
      </c>
      <c r="F55" s="27">
        <v>0.40625</v>
      </c>
      <c r="G55" s="97"/>
      <c r="H55" s="24" t="s">
        <v>165</v>
      </c>
      <c r="I55" s="44"/>
      <c r="J55" s="44" t="str">
        <f>IF(I55="","",VLOOKUP(I55,参加チーム!$F$4:$I$85,3))</f>
        <v/>
      </c>
      <c r="K55" s="45"/>
      <c r="L55" s="46" t="s">
        <v>156</v>
      </c>
      <c r="M55" s="46"/>
      <c r="N55" s="44"/>
      <c r="O55" s="44" t="str">
        <f>IF(N55="","",VLOOKUP(N55,参加チーム!$F$4:$I$85,3))</f>
        <v/>
      </c>
      <c r="P55" s="36"/>
      <c r="Q55" s="25"/>
      <c r="R55" s="23"/>
      <c r="S55" s="25"/>
    </row>
    <row r="56" spans="1:20" ht="15" customHeight="1">
      <c r="A56" s="41"/>
      <c r="B56" s="106"/>
      <c r="C56" s="109"/>
      <c r="D56" s="27">
        <v>0.41666666666666669</v>
      </c>
      <c r="E56" s="24" t="s">
        <v>154</v>
      </c>
      <c r="F56" s="27">
        <v>0.44791666666666669</v>
      </c>
      <c r="G56" s="98"/>
      <c r="H56" s="24" t="s">
        <v>171</v>
      </c>
      <c r="I56" s="44"/>
      <c r="J56" s="44" t="str">
        <f>IF(I56="","",VLOOKUP(I56,参加チーム!$F$4:$I$85,3))</f>
        <v/>
      </c>
      <c r="K56" s="45"/>
      <c r="L56" s="46" t="s">
        <v>167</v>
      </c>
      <c r="M56" s="46"/>
      <c r="N56" s="44"/>
      <c r="O56" s="44" t="str">
        <f>IF(N56="","",VLOOKUP(N56,参加チーム!$F$4:$I$85,3))</f>
        <v/>
      </c>
      <c r="P56" s="36"/>
      <c r="Q56" s="25"/>
      <c r="R56" s="23"/>
      <c r="S56" s="25"/>
    </row>
    <row r="57" spans="1:20" ht="15" customHeight="1">
      <c r="A57" s="41"/>
      <c r="B57" s="106"/>
      <c r="C57" s="109"/>
      <c r="D57" s="27">
        <v>0.45833333333333331</v>
      </c>
      <c r="E57" s="24" t="s">
        <v>154</v>
      </c>
      <c r="F57" s="27">
        <v>0.48958333333333331</v>
      </c>
      <c r="G57" s="98"/>
      <c r="H57" s="24" t="s">
        <v>159</v>
      </c>
      <c r="I57" s="44"/>
      <c r="J57" s="44" t="str">
        <f>IF(I57="","",VLOOKUP(I57,参加チーム!$F$4:$I$85,3))</f>
        <v/>
      </c>
      <c r="K57" s="45"/>
      <c r="L57" s="46" t="s">
        <v>156</v>
      </c>
      <c r="M57" s="46"/>
      <c r="N57" s="44"/>
      <c r="O57" s="44" t="str">
        <f>IF(N57="","",VLOOKUP(N57,参加チーム!$F$4:$I$85,3))</f>
        <v/>
      </c>
      <c r="P57" s="36"/>
      <c r="Q57" s="25"/>
      <c r="R57" s="23"/>
      <c r="S57" s="25"/>
    </row>
    <row r="58" spans="1:20" ht="15" customHeight="1">
      <c r="A58" s="41"/>
      <c r="B58" s="106" t="str">
        <f>J58</f>
        <v/>
      </c>
      <c r="C58" s="109"/>
      <c r="D58" s="27">
        <v>0.5</v>
      </c>
      <c r="E58" s="24" t="s">
        <v>154</v>
      </c>
      <c r="F58" s="27">
        <v>0.53125</v>
      </c>
      <c r="G58" s="98"/>
      <c r="H58" s="24" t="s">
        <v>168</v>
      </c>
      <c r="I58" s="44"/>
      <c r="J58" s="44" t="str">
        <f>IF(I58="","",VLOOKUP(I58,参加チーム!$F$4:$I$85,3))</f>
        <v/>
      </c>
      <c r="K58" s="45"/>
      <c r="L58" s="46" t="s">
        <v>156</v>
      </c>
      <c r="M58" s="46"/>
      <c r="N58" s="44"/>
      <c r="O58" s="44" t="str">
        <f>IF(N58="","",VLOOKUP(N58,参加チーム!$F$4:$I$85,3))</f>
        <v/>
      </c>
      <c r="P58" s="36"/>
      <c r="R58" s="23"/>
      <c r="S58" s="23"/>
      <c r="T58" s="23"/>
    </row>
    <row r="59" spans="1:20" ht="15" customHeight="1">
      <c r="A59" s="41"/>
      <c r="B59" s="106"/>
      <c r="C59" s="109"/>
      <c r="D59" s="27">
        <v>0.54166666666666663</v>
      </c>
      <c r="E59" s="24" t="s">
        <v>154</v>
      </c>
      <c r="F59" s="27">
        <v>0.57291666666666663</v>
      </c>
      <c r="G59" s="98"/>
      <c r="H59" s="24" t="s">
        <v>169</v>
      </c>
      <c r="I59" s="44"/>
      <c r="J59" s="44" t="str">
        <f>IF(I59="","",VLOOKUP(I59,参加チーム!$F$4:$I$85,3))</f>
        <v/>
      </c>
      <c r="K59" s="45"/>
      <c r="L59" s="46" t="s">
        <v>156</v>
      </c>
      <c r="M59" s="46"/>
      <c r="N59" s="44"/>
      <c r="O59" s="44" t="str">
        <f>IF(N59="","",VLOOKUP(N59,参加チーム!$F$4:$I$85,3))</f>
        <v/>
      </c>
      <c r="P59" s="36"/>
      <c r="R59" s="23"/>
      <c r="S59" s="23"/>
      <c r="T59" s="23"/>
    </row>
    <row r="60" spans="1:20" ht="15" customHeight="1">
      <c r="A60" s="41"/>
      <c r="B60" s="106"/>
      <c r="C60" s="109"/>
      <c r="D60" s="27">
        <v>0.58333333333333337</v>
      </c>
      <c r="E60" s="24" t="s">
        <v>154</v>
      </c>
      <c r="F60" s="27">
        <v>0.61458333333333337</v>
      </c>
      <c r="G60" s="98"/>
      <c r="H60" s="24" t="s">
        <v>162</v>
      </c>
      <c r="I60" s="44"/>
      <c r="J60" s="44" t="str">
        <f>IF(I60="","",VLOOKUP(I60,参加チーム!$F$4:$I$85,3))</f>
        <v/>
      </c>
      <c r="K60" s="45"/>
      <c r="L60" s="46" t="s">
        <v>156</v>
      </c>
      <c r="M60" s="46"/>
      <c r="N60" s="44"/>
      <c r="O60" s="44" t="str">
        <f>IF(N60="","",VLOOKUP(N60,参加チーム!$F$4:$I$85,3))</f>
        <v/>
      </c>
      <c r="P60" s="52"/>
      <c r="R60" s="23"/>
      <c r="S60" s="23"/>
      <c r="T60" s="23"/>
    </row>
    <row r="61" spans="1:20" ht="15" customHeight="1">
      <c r="A61" s="42"/>
      <c r="B61" s="106"/>
      <c r="C61" s="109"/>
      <c r="D61" s="27">
        <v>0.625</v>
      </c>
      <c r="E61" s="24" t="s">
        <v>154</v>
      </c>
      <c r="F61" s="27">
        <v>0.65625</v>
      </c>
      <c r="G61" s="99"/>
      <c r="H61" s="24" t="s">
        <v>172</v>
      </c>
      <c r="I61" s="44"/>
      <c r="J61" s="44" t="str">
        <f>IF(I61="","",VLOOKUP(I61,参加チーム!$F$4:$I$85,3))</f>
        <v/>
      </c>
      <c r="K61" s="45"/>
      <c r="L61" s="46" t="s">
        <v>156</v>
      </c>
      <c r="M61" s="46"/>
      <c r="N61" s="44"/>
      <c r="O61" s="44" t="str">
        <f>IF(N61="","",VLOOKUP(N61,参加チーム!$F$4:$I$85,3))</f>
        <v/>
      </c>
      <c r="P61" s="52"/>
      <c r="R61" s="23"/>
      <c r="S61" s="23"/>
      <c r="T61" s="23"/>
    </row>
  </sheetData>
  <mergeCells count="48">
    <mergeCell ref="C6:C8"/>
    <mergeCell ref="C9:C12"/>
    <mergeCell ref="C48:C50"/>
    <mergeCell ref="C51:C54"/>
    <mergeCell ref="A38:A54"/>
    <mergeCell ref="A6:A37"/>
    <mergeCell ref="A1:O1"/>
    <mergeCell ref="A3:C3"/>
    <mergeCell ref="D3:J3"/>
    <mergeCell ref="A4:A5"/>
    <mergeCell ref="B4:B5"/>
    <mergeCell ref="C4:C5"/>
    <mergeCell ref="D4:F5"/>
    <mergeCell ref="H4:O4"/>
    <mergeCell ref="I5:J5"/>
    <mergeCell ref="N5:O5"/>
    <mergeCell ref="G38:G40"/>
    <mergeCell ref="B6:B8"/>
    <mergeCell ref="G6:G12"/>
    <mergeCell ref="B41:B43"/>
    <mergeCell ref="C41:C47"/>
    <mergeCell ref="G41:G47"/>
    <mergeCell ref="B44:B47"/>
    <mergeCell ref="B20:B22"/>
    <mergeCell ref="C20:C26"/>
    <mergeCell ref="G20:G26"/>
    <mergeCell ref="B23:B26"/>
    <mergeCell ref="B27:B29"/>
    <mergeCell ref="C27:C33"/>
    <mergeCell ref="G27:G33"/>
    <mergeCell ref="B30:B33"/>
    <mergeCell ref="B34:B37"/>
    <mergeCell ref="B38:B40"/>
    <mergeCell ref="C34:C40"/>
    <mergeCell ref="G34:G37"/>
    <mergeCell ref="B55:B57"/>
    <mergeCell ref="C55:C61"/>
    <mergeCell ref="G55:G61"/>
    <mergeCell ref="B58:B61"/>
    <mergeCell ref="G48:G50"/>
    <mergeCell ref="G51:G54"/>
    <mergeCell ref="B48:B50"/>
    <mergeCell ref="B51:B54"/>
    <mergeCell ref="B9:B12"/>
    <mergeCell ref="B13:B15"/>
    <mergeCell ref="C13:C19"/>
    <mergeCell ref="G13:G15"/>
    <mergeCell ref="B16:B19"/>
  </mergeCells>
  <phoneticPr fontId="1"/>
  <pageMargins left="0.7" right="0.7" top="0.75" bottom="0.75" header="0.3" footer="0.3"/>
  <pageSetup paperSize="9" scale="82" orientation="portrait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T61"/>
  <sheetViews>
    <sheetView workbookViewId="0">
      <selection sqref="A1:O1"/>
    </sheetView>
  </sheetViews>
  <sheetFormatPr defaultColWidth="8.875" defaultRowHeight="13.5"/>
  <cols>
    <col min="1" max="1" width="3.375" style="17" customWidth="1"/>
    <col min="2" max="2" width="11.25" style="17" bestFit="1" customWidth="1"/>
    <col min="3" max="3" width="9.625" style="17" customWidth="1"/>
    <col min="4" max="4" width="6.625" style="17" customWidth="1"/>
    <col min="5" max="5" width="3.625" style="17" customWidth="1"/>
    <col min="6" max="7" width="6.625" style="17" customWidth="1"/>
    <col min="8" max="8" width="3.375" style="17" bestFit="1" customWidth="1"/>
    <col min="9" max="9" width="5.375" style="17" bestFit="1" customWidth="1"/>
    <col min="10" max="10" width="11.25" style="18" bestFit="1" customWidth="1"/>
    <col min="11" max="11" width="5.625" style="17" customWidth="1"/>
    <col min="12" max="12" width="3.375" style="17" bestFit="1" customWidth="1"/>
    <col min="13" max="13" width="5.625" style="17" customWidth="1"/>
    <col min="14" max="14" width="5.375" style="17" bestFit="1" customWidth="1"/>
    <col min="15" max="15" width="11.25" style="18" bestFit="1" customWidth="1"/>
    <col min="16" max="18" width="8.875" style="17"/>
    <col min="19" max="19" width="9" style="18" customWidth="1"/>
    <col min="20" max="16384" width="8.875" style="17"/>
  </cols>
  <sheetData>
    <row r="1" spans="1:19" ht="18.75">
      <c r="A1" s="92" t="s">
        <v>440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9" ht="1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9" ht="15" customHeight="1">
      <c r="A3" s="115" t="s">
        <v>437</v>
      </c>
      <c r="B3" s="116"/>
      <c r="C3" s="116"/>
      <c r="D3" s="116"/>
      <c r="E3" s="116"/>
      <c r="F3" s="116"/>
      <c r="G3" s="116"/>
      <c r="H3" s="116"/>
      <c r="I3" s="116"/>
      <c r="J3" s="116"/>
      <c r="K3" s="20"/>
      <c r="L3" s="20"/>
      <c r="M3" s="20"/>
      <c r="N3" s="20"/>
      <c r="O3" s="21"/>
      <c r="Q3" s="22"/>
      <c r="R3" s="22"/>
      <c r="S3" s="23"/>
    </row>
    <row r="4" spans="1:19" ht="15" customHeight="1">
      <c r="A4" s="107"/>
      <c r="B4" s="105" t="s">
        <v>146</v>
      </c>
      <c r="C4" s="105" t="s">
        <v>147</v>
      </c>
      <c r="D4" s="118" t="s">
        <v>148</v>
      </c>
      <c r="E4" s="105"/>
      <c r="F4" s="105"/>
      <c r="G4" s="24"/>
      <c r="H4" s="105" t="s">
        <v>149</v>
      </c>
      <c r="I4" s="105"/>
      <c r="J4" s="105"/>
      <c r="K4" s="105"/>
      <c r="L4" s="105"/>
      <c r="M4" s="105"/>
      <c r="N4" s="105"/>
      <c r="O4" s="105"/>
      <c r="Q4" s="22"/>
      <c r="R4" s="25"/>
      <c r="S4" s="25"/>
    </row>
    <row r="5" spans="1:19" ht="15" customHeight="1">
      <c r="A5" s="117"/>
      <c r="B5" s="105"/>
      <c r="C5" s="105"/>
      <c r="D5" s="105"/>
      <c r="E5" s="105"/>
      <c r="F5" s="105"/>
      <c r="G5" s="24" t="s">
        <v>205</v>
      </c>
      <c r="H5" s="26" t="s">
        <v>150</v>
      </c>
      <c r="I5" s="105" t="s">
        <v>151</v>
      </c>
      <c r="J5" s="105"/>
      <c r="K5" s="24" t="s">
        <v>152</v>
      </c>
      <c r="L5" s="24"/>
      <c r="M5" s="24" t="s">
        <v>152</v>
      </c>
      <c r="N5" s="105" t="s">
        <v>151</v>
      </c>
      <c r="O5" s="105"/>
      <c r="Q5" s="25"/>
      <c r="R5" s="23"/>
      <c r="S5" s="25"/>
    </row>
    <row r="6" spans="1:19" ht="15" customHeight="1">
      <c r="A6" s="112" t="s">
        <v>285</v>
      </c>
      <c r="B6" s="105" t="str">
        <f>J6</f>
        <v>ｴﾚﾝｼｱ</v>
      </c>
      <c r="C6" s="104" t="s">
        <v>236</v>
      </c>
      <c r="D6" s="27">
        <v>0.375</v>
      </c>
      <c r="E6" s="24" t="s">
        <v>154</v>
      </c>
      <c r="F6" s="27">
        <v>0.40625</v>
      </c>
      <c r="G6" s="97" t="s">
        <v>206</v>
      </c>
      <c r="H6" s="24" t="s">
        <v>155</v>
      </c>
      <c r="I6" s="31" t="s">
        <v>189</v>
      </c>
      <c r="J6" s="31" t="str">
        <f>IF(I6="","",VLOOKUP(I6,参加チーム!$F$4:$I$85,3))</f>
        <v>ｴﾚﾝｼｱ</v>
      </c>
      <c r="K6" s="29"/>
      <c r="L6" s="30" t="s">
        <v>156</v>
      </c>
      <c r="M6" s="30"/>
      <c r="N6" s="31" t="s">
        <v>271</v>
      </c>
      <c r="O6" s="31" t="str">
        <f>IF(N6="","",VLOOKUP(N6,参加チーム!$F$4:$I$85,3))</f>
        <v>裾花</v>
      </c>
      <c r="Q6" s="25"/>
      <c r="R6" s="23"/>
      <c r="S6" s="25"/>
    </row>
    <row r="7" spans="1:19" ht="15" customHeight="1">
      <c r="A7" s="113"/>
      <c r="B7" s="106"/>
      <c r="C7" s="104"/>
      <c r="D7" s="27">
        <v>0.41666666666666669</v>
      </c>
      <c r="E7" s="24" t="s">
        <v>154</v>
      </c>
      <c r="F7" s="27">
        <v>0.44791666666666669</v>
      </c>
      <c r="G7" s="98"/>
      <c r="H7" s="24" t="s">
        <v>166</v>
      </c>
      <c r="I7" s="31" t="s">
        <v>272</v>
      </c>
      <c r="J7" s="31" t="str">
        <f>IF(I7="","",VLOOKUP(I7,参加チーム!$F$4:$I$85,3))</f>
        <v>裾花</v>
      </c>
      <c r="K7" s="29"/>
      <c r="L7" s="30" t="s">
        <v>167</v>
      </c>
      <c r="M7" s="30"/>
      <c r="N7" s="31" t="s">
        <v>273</v>
      </c>
      <c r="O7" s="31" t="str">
        <f>IF(N7="","",VLOOKUP(N7,参加チーム!$F$4:$I$85,3))</f>
        <v>須坂</v>
      </c>
      <c r="Q7" s="25"/>
      <c r="R7" s="23"/>
      <c r="S7" s="25"/>
    </row>
    <row r="8" spans="1:19" ht="15" customHeight="1">
      <c r="A8" s="114"/>
      <c r="B8" s="106"/>
      <c r="C8" s="104"/>
      <c r="D8" s="27">
        <v>0.45833333333333331</v>
      </c>
      <c r="E8" s="24" t="s">
        <v>154</v>
      </c>
      <c r="F8" s="27">
        <v>0.48958333333333331</v>
      </c>
      <c r="G8" s="99"/>
      <c r="H8" s="24" t="s">
        <v>159</v>
      </c>
      <c r="I8" s="31" t="s">
        <v>180</v>
      </c>
      <c r="J8" s="31" t="str">
        <f>IF(I8="","",VLOOKUP(I8,参加チーム!$F$4:$I$85,3))</f>
        <v>須坂</v>
      </c>
      <c r="K8" s="29"/>
      <c r="L8" s="30" t="s">
        <v>156</v>
      </c>
      <c r="M8" s="30"/>
      <c r="N8" s="31" t="s">
        <v>274</v>
      </c>
      <c r="O8" s="31" t="str">
        <f>IF(N8="","",VLOOKUP(N8,参加チーム!$F$4:$I$85,3))</f>
        <v>ｴﾚﾝｼｱ</v>
      </c>
      <c r="Q8" s="25"/>
      <c r="R8" s="23"/>
      <c r="S8" s="25"/>
    </row>
    <row r="9" spans="1:19" ht="15" customHeight="1">
      <c r="A9" s="123" t="s">
        <v>352</v>
      </c>
      <c r="B9" s="125" t="str">
        <f>J9</f>
        <v>ﾌｪﾛｰｽﾞC</v>
      </c>
      <c r="C9" s="104"/>
      <c r="D9" s="27">
        <v>0.5</v>
      </c>
      <c r="E9" s="24" t="s">
        <v>154</v>
      </c>
      <c r="F9" s="27">
        <v>0.53125</v>
      </c>
      <c r="G9" s="100" t="s">
        <v>209</v>
      </c>
      <c r="H9" s="68" t="s">
        <v>160</v>
      </c>
      <c r="I9" s="69" t="s">
        <v>301</v>
      </c>
      <c r="J9" s="69" t="str">
        <f>IF(I9="","",VLOOKUP(I9,参加チーム!$F$4:$I$85,3))</f>
        <v>ﾌｪﾛｰｽﾞC</v>
      </c>
      <c r="K9" s="70"/>
      <c r="L9" s="71" t="s">
        <v>156</v>
      </c>
      <c r="M9" s="71"/>
      <c r="N9" s="69" t="s">
        <v>302</v>
      </c>
      <c r="O9" s="69" t="str">
        <f>IF(N9="","",VLOOKUP(N9,参加チーム!$F$4:$I$85,3))</f>
        <v>ｱﾝﾋﾞｼｬｽ</v>
      </c>
      <c r="Q9" s="25"/>
      <c r="R9" s="23"/>
      <c r="S9" s="25"/>
    </row>
    <row r="10" spans="1:19" ht="15" customHeight="1">
      <c r="A10" s="101"/>
      <c r="B10" s="126"/>
      <c r="C10" s="104"/>
      <c r="D10" s="27">
        <v>0.54166666666666663</v>
      </c>
      <c r="E10" s="24" t="s">
        <v>154</v>
      </c>
      <c r="F10" s="27">
        <v>0.57291666666666663</v>
      </c>
      <c r="G10" s="101"/>
      <c r="H10" s="68" t="s">
        <v>161</v>
      </c>
      <c r="I10" s="69" t="s">
        <v>79</v>
      </c>
      <c r="J10" s="69" t="str">
        <f>IF(I10="","",VLOOKUP(I10,参加チーム!$F$4:$I$85,3))</f>
        <v>ﾌｪﾛｰｽﾞC</v>
      </c>
      <c r="K10" s="70"/>
      <c r="L10" s="71" t="s">
        <v>156</v>
      </c>
      <c r="M10" s="71"/>
      <c r="N10" s="69" t="s">
        <v>80</v>
      </c>
      <c r="O10" s="69" t="str">
        <f>IF(N10="","",VLOOKUP(N10,参加チーム!$F$4:$I$85,3))</f>
        <v>NOZAWANA</v>
      </c>
      <c r="P10" s="36"/>
      <c r="Q10" s="25"/>
      <c r="R10" s="23"/>
      <c r="S10" s="25"/>
    </row>
    <row r="11" spans="1:19" ht="15" customHeight="1">
      <c r="A11" s="101"/>
      <c r="B11" s="126"/>
      <c r="C11" s="104"/>
      <c r="D11" s="27">
        <v>0.58333333333333337</v>
      </c>
      <c r="E11" s="24" t="s">
        <v>154</v>
      </c>
      <c r="F11" s="27">
        <v>0.61458333333333337</v>
      </c>
      <c r="G11" s="101"/>
      <c r="H11" s="68" t="s">
        <v>162</v>
      </c>
      <c r="I11" s="69" t="s">
        <v>80</v>
      </c>
      <c r="J11" s="69" t="str">
        <f>IF(I11="","",VLOOKUP(I11,参加チーム!$F$4:$I$85,3))</f>
        <v>NOZAWANA</v>
      </c>
      <c r="K11" s="70"/>
      <c r="L11" s="71" t="s">
        <v>156</v>
      </c>
      <c r="M11" s="71"/>
      <c r="N11" s="69" t="s">
        <v>71</v>
      </c>
      <c r="O11" s="69" t="str">
        <f>IF(N11="","",VLOOKUP(N11,参加チーム!$F$4:$I$85,3))</f>
        <v>ｱﾝﾋﾞｼｬｽ</v>
      </c>
      <c r="P11" s="36"/>
      <c r="Q11" s="25"/>
      <c r="R11" s="23"/>
      <c r="S11" s="25"/>
    </row>
    <row r="12" spans="1:19" ht="15" customHeight="1">
      <c r="A12" s="102"/>
      <c r="B12" s="127"/>
      <c r="C12" s="104"/>
      <c r="D12" s="27">
        <v>0.625</v>
      </c>
      <c r="E12" s="24" t="s">
        <v>154</v>
      </c>
      <c r="F12" s="27">
        <v>0.65625</v>
      </c>
      <c r="G12" s="102"/>
      <c r="H12" s="75" t="s">
        <v>163</v>
      </c>
      <c r="I12" s="72"/>
      <c r="J12" s="72" t="str">
        <f>IF(I12="","",VLOOKUP(I12,参加チーム!$F$4:$I$85,3))</f>
        <v/>
      </c>
      <c r="K12" s="73"/>
      <c r="L12" s="74"/>
      <c r="M12" s="74"/>
      <c r="N12" s="72"/>
      <c r="O12" s="72" t="str">
        <f>IF(N12="","",VLOOKUP(N12,参加チーム!$F$4:$I$85,3))</f>
        <v/>
      </c>
      <c r="P12" s="36"/>
      <c r="Q12" s="25"/>
      <c r="R12" s="23"/>
      <c r="S12" s="25"/>
    </row>
    <row r="13" spans="1:19" ht="15" customHeight="1">
      <c r="A13" s="112" t="s">
        <v>409</v>
      </c>
      <c r="B13" s="107" t="s">
        <v>58</v>
      </c>
      <c r="C13" s="109" t="s">
        <v>420</v>
      </c>
      <c r="D13" s="27">
        <v>0.375</v>
      </c>
      <c r="E13" s="24" t="s">
        <v>154</v>
      </c>
      <c r="F13" s="27">
        <v>0.40625</v>
      </c>
      <c r="G13" s="97" t="s">
        <v>208</v>
      </c>
      <c r="H13" s="24" t="s">
        <v>155</v>
      </c>
      <c r="I13" s="156" t="s">
        <v>353</v>
      </c>
      <c r="J13" s="156" t="str">
        <f>IF(I13="","",VLOOKUP(I13,参加チーム!$F$4:$I$85,3))</f>
        <v>豊野</v>
      </c>
      <c r="K13" s="157"/>
      <c r="L13" s="158" t="s">
        <v>156</v>
      </c>
      <c r="M13" s="158"/>
      <c r="N13" s="156" t="s">
        <v>390</v>
      </c>
      <c r="O13" s="156" t="str">
        <f>IF(N13="","",VLOOKUP(N13,参加チーム!$F$4:$I$85,3))</f>
        <v>高丘</v>
      </c>
      <c r="P13" s="159" t="s">
        <v>438</v>
      </c>
      <c r="Q13" s="25"/>
      <c r="R13" s="23"/>
      <c r="S13" s="25"/>
    </row>
    <row r="14" spans="1:19" ht="15" customHeight="1">
      <c r="A14" s="113"/>
      <c r="B14" s="128"/>
      <c r="C14" s="109"/>
      <c r="D14" s="27">
        <v>0.41666666666666669</v>
      </c>
      <c r="E14" s="24" t="s">
        <v>154</v>
      </c>
      <c r="F14" s="27">
        <v>0.44791666666666669</v>
      </c>
      <c r="G14" s="98"/>
      <c r="H14" s="24" t="s">
        <v>157</v>
      </c>
      <c r="I14" s="79" t="s">
        <v>286</v>
      </c>
      <c r="J14" s="79" t="str">
        <f>IF(I14="","",VLOOKUP(I14,参加チーム!$F$4:$I$85,3))</f>
        <v>小川</v>
      </c>
      <c r="K14" s="80"/>
      <c r="L14" s="81" t="s">
        <v>156</v>
      </c>
      <c r="M14" s="81"/>
      <c r="N14" s="79" t="s">
        <v>287</v>
      </c>
      <c r="O14" s="79" t="str">
        <f>IF(N14="","",VLOOKUP(N14,参加チーム!$F$4:$I$85,3))</f>
        <v>日野平岡</v>
      </c>
      <c r="P14" s="36"/>
      <c r="Q14" s="25"/>
      <c r="R14" s="23"/>
      <c r="S14" s="25"/>
    </row>
    <row r="15" spans="1:19" ht="15" customHeight="1">
      <c r="A15" s="113"/>
      <c r="B15" s="128"/>
      <c r="C15" s="109"/>
      <c r="D15" s="27">
        <v>0.45833333333333331</v>
      </c>
      <c r="E15" s="24" t="s">
        <v>154</v>
      </c>
      <c r="F15" s="27">
        <v>0.48958333333333331</v>
      </c>
      <c r="G15" s="98"/>
      <c r="H15" s="24" t="s">
        <v>159</v>
      </c>
      <c r="I15" s="79" t="s">
        <v>391</v>
      </c>
      <c r="J15" s="79" t="str">
        <f>IF(I15="","",VLOOKUP(I15,参加チーム!$F$4:$I$85,3))</f>
        <v>昭和B</v>
      </c>
      <c r="K15" s="80"/>
      <c r="L15" s="81" t="s">
        <v>156</v>
      </c>
      <c r="M15" s="81"/>
      <c r="N15" s="79" t="s">
        <v>392</v>
      </c>
      <c r="O15" s="79" t="str">
        <f>IF(N15="","",VLOOKUP(N15,参加チーム!$F$4:$I$85,3))</f>
        <v>みゆき野</v>
      </c>
      <c r="P15" s="36"/>
      <c r="Q15" s="25"/>
      <c r="R15" s="23"/>
      <c r="S15" s="25"/>
    </row>
    <row r="16" spans="1:19" ht="15" customHeight="1">
      <c r="A16" s="113"/>
      <c r="B16" s="128"/>
      <c r="C16" s="109"/>
      <c r="D16" s="27">
        <v>0.5</v>
      </c>
      <c r="E16" s="24" t="s">
        <v>154</v>
      </c>
      <c r="F16" s="27">
        <v>0.53125</v>
      </c>
      <c r="G16" s="98"/>
      <c r="H16" s="40" t="s">
        <v>160</v>
      </c>
      <c r="I16" s="79" t="s">
        <v>288</v>
      </c>
      <c r="J16" s="79" t="str">
        <f>IF(I16="","",VLOOKUP(I16,参加チーム!$F$4:$I$85,3))</f>
        <v>ﾌｪﾛｰｽﾞB</v>
      </c>
      <c r="K16" s="80"/>
      <c r="L16" s="81" t="s">
        <v>156</v>
      </c>
      <c r="M16" s="81"/>
      <c r="N16" s="79" t="s">
        <v>289</v>
      </c>
      <c r="O16" s="79" t="str">
        <f>IF(N16="","",VLOOKUP(N16,参加チーム!$F$4:$I$85,3))</f>
        <v>ﾌｪﾛｰｽﾞC</v>
      </c>
      <c r="P16" s="36"/>
      <c r="Q16" s="25"/>
      <c r="R16" s="23"/>
      <c r="S16" s="25"/>
    </row>
    <row r="17" spans="1:20" ht="15" customHeight="1">
      <c r="A17" s="113"/>
      <c r="B17" s="128"/>
      <c r="C17" s="109"/>
      <c r="D17" s="27">
        <v>0.54166666666666663</v>
      </c>
      <c r="E17" s="24" t="s">
        <v>154</v>
      </c>
      <c r="F17" s="27">
        <v>0.57291666666666663</v>
      </c>
      <c r="G17" s="98"/>
      <c r="H17" s="40" t="s">
        <v>161</v>
      </c>
      <c r="I17" s="79" t="s">
        <v>290</v>
      </c>
      <c r="J17" s="79" t="str">
        <f>IF(I17="","",VLOOKUP(I17,参加チーム!$F$4:$I$85,3))</f>
        <v>吉田</v>
      </c>
      <c r="K17" s="80"/>
      <c r="L17" s="81" t="s">
        <v>156</v>
      </c>
      <c r="M17" s="81"/>
      <c r="N17" s="79" t="s">
        <v>291</v>
      </c>
      <c r="O17" s="79" t="str">
        <f>IF(N17="","",VLOOKUP(N17,参加チーム!$F$4:$I$85,3))</f>
        <v>浅川</v>
      </c>
      <c r="P17" s="36"/>
      <c r="Q17" s="25"/>
      <c r="R17" s="23"/>
      <c r="S17" s="25"/>
    </row>
    <row r="18" spans="1:20" ht="15" customHeight="1">
      <c r="A18" s="113"/>
      <c r="B18" s="128"/>
      <c r="C18" s="109"/>
      <c r="D18" s="27">
        <v>0.58333333333333337</v>
      </c>
      <c r="E18" s="24" t="s">
        <v>154</v>
      </c>
      <c r="F18" s="27">
        <v>0.61458333333333337</v>
      </c>
      <c r="G18" s="34"/>
      <c r="H18" s="40" t="s">
        <v>162</v>
      </c>
      <c r="I18" s="37"/>
      <c r="J18" s="37" t="str">
        <f>IF(I18="","",VLOOKUP(I18,参加チーム!$F$4:$I$85,3))</f>
        <v/>
      </c>
      <c r="K18" s="38"/>
      <c r="L18" s="39" t="s">
        <v>156</v>
      </c>
      <c r="M18" s="39"/>
      <c r="N18" s="37"/>
      <c r="O18" s="37" t="str">
        <f>IF(N18="","",VLOOKUP(N18,参加チーム!$F$4:$I$85,3))</f>
        <v/>
      </c>
      <c r="P18" s="36"/>
      <c r="Q18" s="25"/>
      <c r="R18" s="23"/>
      <c r="S18" s="25"/>
    </row>
    <row r="19" spans="1:20" ht="15" customHeight="1">
      <c r="A19" s="114"/>
      <c r="B19" s="117"/>
      <c r="C19" s="109"/>
      <c r="D19" s="27">
        <v>0.625</v>
      </c>
      <c r="E19" s="24" t="s">
        <v>154</v>
      </c>
      <c r="F19" s="27">
        <v>0.65625</v>
      </c>
      <c r="G19" s="35"/>
      <c r="H19" s="40" t="s">
        <v>163</v>
      </c>
      <c r="I19" s="37"/>
      <c r="J19" s="37" t="str">
        <f>IF(I19="","",VLOOKUP(I19,参加チーム!$F$4:$I$85,3))</f>
        <v/>
      </c>
      <c r="K19" s="38"/>
      <c r="L19" s="39" t="s">
        <v>156</v>
      </c>
      <c r="M19" s="39"/>
      <c r="N19" s="37"/>
      <c r="O19" s="37" t="str">
        <f>IF(N19="","",VLOOKUP(N19,参加チーム!$F$4:$I$85,3))</f>
        <v/>
      </c>
      <c r="P19" s="36"/>
      <c r="Q19" s="25"/>
      <c r="R19" s="23"/>
      <c r="S19" s="25"/>
    </row>
    <row r="20" spans="1:20" ht="15" customHeight="1">
      <c r="A20" s="123" t="s">
        <v>410</v>
      </c>
      <c r="B20" s="103" t="str">
        <f>J20</f>
        <v>篠ノ井B</v>
      </c>
      <c r="C20" s="109" t="s">
        <v>421</v>
      </c>
      <c r="D20" s="27">
        <v>0.375</v>
      </c>
      <c r="E20" s="24" t="s">
        <v>154</v>
      </c>
      <c r="F20" s="27">
        <v>0.40625</v>
      </c>
      <c r="G20" s="100" t="s">
        <v>209</v>
      </c>
      <c r="H20" s="68" t="s">
        <v>155</v>
      </c>
      <c r="I20" s="69" t="s">
        <v>78</v>
      </c>
      <c r="J20" s="69" t="str">
        <f>IF(I20="","",VLOOKUP(I20,参加チーム!$F$4:$I$85,3))</f>
        <v>篠ノ井B</v>
      </c>
      <c r="K20" s="70"/>
      <c r="L20" s="71" t="s">
        <v>156</v>
      </c>
      <c r="M20" s="71"/>
      <c r="N20" s="69" t="s">
        <v>68</v>
      </c>
      <c r="O20" s="69" t="str">
        <f>IF(N20="","",VLOOKUP(N20,参加チーム!$F$4:$I$85,3))</f>
        <v>浅川</v>
      </c>
      <c r="P20" s="36"/>
      <c r="S20" s="17"/>
    </row>
    <row r="21" spans="1:20" ht="15" customHeight="1">
      <c r="A21" s="108"/>
      <c r="B21" s="96"/>
      <c r="C21" s="109"/>
      <c r="D21" s="27">
        <v>0.41666666666666669</v>
      </c>
      <c r="E21" s="24" t="s">
        <v>154</v>
      </c>
      <c r="F21" s="27">
        <v>0.44791666666666669</v>
      </c>
      <c r="G21" s="101"/>
      <c r="H21" s="68" t="s">
        <v>166</v>
      </c>
      <c r="I21" s="69" t="s">
        <v>68</v>
      </c>
      <c r="J21" s="69" t="str">
        <f>IF(I21="","",VLOOKUP(I21,参加チーム!$F$4:$I$85,3))</f>
        <v>浅川</v>
      </c>
      <c r="K21" s="70"/>
      <c r="L21" s="71" t="s">
        <v>167</v>
      </c>
      <c r="M21" s="71"/>
      <c r="N21" s="69" t="s">
        <v>65</v>
      </c>
      <c r="O21" s="69" t="str">
        <f>IF(N21="","",VLOOKUP(N21,参加チーム!$F$4:$I$85,3))</f>
        <v>中野</v>
      </c>
      <c r="P21" s="36"/>
      <c r="S21" s="17"/>
    </row>
    <row r="22" spans="1:20" ht="15" customHeight="1">
      <c r="A22" s="108"/>
      <c r="B22" s="96"/>
      <c r="C22" s="109"/>
      <c r="D22" s="27">
        <v>0.45833333333333331</v>
      </c>
      <c r="E22" s="24" t="s">
        <v>154</v>
      </c>
      <c r="F22" s="27">
        <v>0.48958333333333331</v>
      </c>
      <c r="G22" s="101"/>
      <c r="H22" s="68" t="s">
        <v>159</v>
      </c>
      <c r="I22" s="69" t="s">
        <v>65</v>
      </c>
      <c r="J22" s="69" t="str">
        <f>IF(I22="","",VLOOKUP(I22,参加チーム!$F$4:$I$85,3))</f>
        <v>中野</v>
      </c>
      <c r="K22" s="70"/>
      <c r="L22" s="71" t="s">
        <v>156</v>
      </c>
      <c r="M22" s="71"/>
      <c r="N22" s="69" t="s">
        <v>78</v>
      </c>
      <c r="O22" s="69" t="str">
        <f>IF(N22="","",VLOOKUP(N22,参加チーム!$F$4:$I$85,3))</f>
        <v>篠ノ井B</v>
      </c>
      <c r="P22" s="36"/>
      <c r="S22" s="17"/>
    </row>
    <row r="23" spans="1:20" ht="15" customHeight="1">
      <c r="A23" s="108"/>
      <c r="B23" s="103" t="str">
        <f>J23</f>
        <v>ﾌｪﾛｰｽﾞA</v>
      </c>
      <c r="C23" s="109"/>
      <c r="D23" s="27">
        <v>0.5</v>
      </c>
      <c r="E23" s="24" t="s">
        <v>154</v>
      </c>
      <c r="F23" s="27">
        <v>0.53125</v>
      </c>
      <c r="G23" s="101"/>
      <c r="H23" s="68" t="s">
        <v>168</v>
      </c>
      <c r="I23" s="69" t="s">
        <v>303</v>
      </c>
      <c r="J23" s="69" t="str">
        <f>IF(I23="","",VLOOKUP(I23,参加チーム!$F$4:$I$85,3))</f>
        <v>ﾌｪﾛｰｽﾞA</v>
      </c>
      <c r="K23" s="70"/>
      <c r="L23" s="71" t="s">
        <v>156</v>
      </c>
      <c r="M23" s="71"/>
      <c r="N23" s="69" t="s">
        <v>304</v>
      </c>
      <c r="O23" s="69" t="str">
        <f>IF(N23="","",VLOOKUP(N23,参加チーム!$F$4:$I$85,3))</f>
        <v>吉田</v>
      </c>
      <c r="P23" s="36"/>
      <c r="Q23" s="25"/>
      <c r="R23" s="23"/>
      <c r="S23" s="25"/>
    </row>
    <row r="24" spans="1:20" ht="15" customHeight="1">
      <c r="A24" s="108"/>
      <c r="B24" s="96"/>
      <c r="C24" s="109"/>
      <c r="D24" s="27">
        <v>0.54166666666666663</v>
      </c>
      <c r="E24" s="24" t="s">
        <v>154</v>
      </c>
      <c r="F24" s="27">
        <v>0.57291666666666663</v>
      </c>
      <c r="G24" s="101"/>
      <c r="H24" s="68" t="s">
        <v>169</v>
      </c>
      <c r="I24" s="69" t="s">
        <v>74</v>
      </c>
      <c r="J24" s="69" t="str">
        <f>IF(I24="","",VLOOKUP(I24,参加チーム!$F$4:$I$85,3))</f>
        <v>ﾌｪﾛｰｽﾞA</v>
      </c>
      <c r="K24" s="70"/>
      <c r="L24" s="71" t="s">
        <v>156</v>
      </c>
      <c r="M24" s="71"/>
      <c r="N24" s="69" t="s">
        <v>62</v>
      </c>
      <c r="O24" s="69" t="str">
        <f>IF(N24="","",VLOOKUP(N24,参加チーム!$F$4:$I$85,3))</f>
        <v>篠ノ井A</v>
      </c>
      <c r="P24" s="36"/>
      <c r="Q24" s="25"/>
      <c r="R24" s="23"/>
      <c r="S24" s="25"/>
    </row>
    <row r="25" spans="1:20" ht="15" customHeight="1">
      <c r="A25" s="108"/>
      <c r="B25" s="96"/>
      <c r="C25" s="109"/>
      <c r="D25" s="27">
        <v>0.58333333333333337</v>
      </c>
      <c r="E25" s="24" t="s">
        <v>154</v>
      </c>
      <c r="F25" s="27">
        <v>0.61458333333333337</v>
      </c>
      <c r="G25" s="101"/>
      <c r="H25" s="68" t="s">
        <v>162</v>
      </c>
      <c r="I25" s="69" t="s">
        <v>62</v>
      </c>
      <c r="J25" s="69" t="str">
        <f>IF(I25="","",VLOOKUP(I25,参加チーム!$F$4:$I$85,3))</f>
        <v>篠ノ井A</v>
      </c>
      <c r="K25" s="70"/>
      <c r="L25" s="71" t="s">
        <v>156</v>
      </c>
      <c r="M25" s="71"/>
      <c r="N25" s="69" t="s">
        <v>77</v>
      </c>
      <c r="O25" s="69" t="str">
        <f>IF(N25="","",VLOOKUP(N25,参加チーム!$F$4:$I$85,3))</f>
        <v>吉田</v>
      </c>
      <c r="P25" s="36"/>
      <c r="Q25" s="25"/>
      <c r="R25" s="23"/>
      <c r="S25" s="25"/>
    </row>
    <row r="26" spans="1:20" ht="15" customHeight="1">
      <c r="A26" s="108"/>
      <c r="B26" s="96"/>
      <c r="C26" s="109"/>
      <c r="D26" s="27">
        <v>0.625</v>
      </c>
      <c r="E26" s="24" t="s">
        <v>154</v>
      </c>
      <c r="F26" s="27">
        <v>0.65625</v>
      </c>
      <c r="G26" s="102"/>
      <c r="H26" s="68" t="s">
        <v>163</v>
      </c>
      <c r="I26" s="72"/>
      <c r="J26" s="72" t="str">
        <f>IF(I26="","",VLOOKUP(I26,参加チーム!$F$4:$I$85,3))</f>
        <v/>
      </c>
      <c r="K26" s="73"/>
      <c r="L26" s="74" t="s">
        <v>156</v>
      </c>
      <c r="M26" s="74"/>
      <c r="N26" s="72"/>
      <c r="O26" s="72" t="str">
        <f>IF(N26="","",VLOOKUP(N26,参加チーム!$F$4:$I$85,3))</f>
        <v/>
      </c>
      <c r="P26" s="36"/>
      <c r="Q26" s="25"/>
      <c r="R26" s="23"/>
      <c r="S26" s="25"/>
    </row>
    <row r="27" spans="1:20" ht="15" customHeight="1">
      <c r="A27" s="108"/>
      <c r="B27" s="103">
        <f>J27</f>
        <v>0</v>
      </c>
      <c r="C27" s="109" t="s">
        <v>422</v>
      </c>
      <c r="D27" s="27">
        <v>0.375</v>
      </c>
      <c r="E27" s="24" t="s">
        <v>154</v>
      </c>
      <c r="F27" s="27">
        <v>0.40625</v>
      </c>
      <c r="G27" s="97" t="s">
        <v>217</v>
      </c>
      <c r="H27" s="24" t="s">
        <v>155</v>
      </c>
      <c r="I27" s="44" t="s">
        <v>127</v>
      </c>
      <c r="J27" s="67"/>
      <c r="K27" s="45"/>
      <c r="L27" s="46" t="s">
        <v>156</v>
      </c>
      <c r="M27" s="46"/>
      <c r="N27" s="44" t="s">
        <v>129</v>
      </c>
      <c r="O27" s="67"/>
      <c r="P27" s="36"/>
      <c r="Q27" s="25"/>
      <c r="R27" s="23"/>
      <c r="S27" s="25"/>
    </row>
    <row r="28" spans="1:20" ht="15" customHeight="1">
      <c r="A28" s="108"/>
      <c r="B28" s="96"/>
      <c r="C28" s="109"/>
      <c r="D28" s="27">
        <v>0.41666666666666669</v>
      </c>
      <c r="E28" s="24" t="s">
        <v>154</v>
      </c>
      <c r="F28" s="27">
        <v>0.44791666666666669</v>
      </c>
      <c r="G28" s="98"/>
      <c r="H28" s="24" t="s">
        <v>166</v>
      </c>
      <c r="I28" s="44" t="s">
        <v>128</v>
      </c>
      <c r="J28" s="67"/>
      <c r="K28" s="45"/>
      <c r="L28" s="46" t="s">
        <v>167</v>
      </c>
      <c r="M28" s="46"/>
      <c r="N28" s="44" t="s">
        <v>129</v>
      </c>
      <c r="O28" s="67"/>
      <c r="P28" s="36"/>
      <c r="Q28" s="25"/>
      <c r="R28" s="23"/>
      <c r="S28" s="25"/>
    </row>
    <row r="29" spans="1:20" ht="15" customHeight="1">
      <c r="A29" s="108"/>
      <c r="B29" s="96"/>
      <c r="C29" s="109"/>
      <c r="D29" s="27">
        <v>0.45833333333333331</v>
      </c>
      <c r="E29" s="24" t="s">
        <v>154</v>
      </c>
      <c r="F29" s="27">
        <v>0.48958333333333331</v>
      </c>
      <c r="G29" s="98"/>
      <c r="H29" s="24" t="s">
        <v>159</v>
      </c>
      <c r="I29" s="44" t="s">
        <v>127</v>
      </c>
      <c r="J29" s="67"/>
      <c r="K29" s="45"/>
      <c r="L29" s="46" t="s">
        <v>156</v>
      </c>
      <c r="M29" s="46"/>
      <c r="N29" s="44" t="s">
        <v>128</v>
      </c>
      <c r="O29" s="67"/>
      <c r="P29" s="36"/>
      <c r="Q29" s="25"/>
      <c r="R29" s="23"/>
      <c r="S29" s="25"/>
    </row>
    <row r="30" spans="1:20" ht="15" customHeight="1">
      <c r="A30" s="108"/>
      <c r="B30" s="96">
        <f>J30</f>
        <v>0</v>
      </c>
      <c r="C30" s="109"/>
      <c r="D30" s="27">
        <v>0.5</v>
      </c>
      <c r="E30" s="24" t="s">
        <v>154</v>
      </c>
      <c r="F30" s="27">
        <v>0.53125</v>
      </c>
      <c r="G30" s="98"/>
      <c r="H30" s="24" t="s">
        <v>168</v>
      </c>
      <c r="I30" s="44" t="s">
        <v>130</v>
      </c>
      <c r="J30" s="67"/>
      <c r="K30" s="45"/>
      <c r="L30" s="46" t="s">
        <v>156</v>
      </c>
      <c r="M30" s="46"/>
      <c r="N30" s="44" t="s">
        <v>284</v>
      </c>
      <c r="O30" s="67"/>
      <c r="P30" s="36"/>
      <c r="R30" s="23"/>
      <c r="S30" s="23"/>
      <c r="T30" s="23"/>
    </row>
    <row r="31" spans="1:20" ht="15" customHeight="1">
      <c r="A31" s="108"/>
      <c r="B31" s="96"/>
      <c r="C31" s="109"/>
      <c r="D31" s="27">
        <v>0.54166666666666663</v>
      </c>
      <c r="E31" s="24" t="s">
        <v>154</v>
      </c>
      <c r="F31" s="27">
        <v>0.57291666666666663</v>
      </c>
      <c r="G31" s="98"/>
      <c r="H31" s="24" t="s">
        <v>169</v>
      </c>
      <c r="I31" s="44" t="s">
        <v>131</v>
      </c>
      <c r="J31" s="67"/>
      <c r="K31" s="45"/>
      <c r="L31" s="46" t="s">
        <v>156</v>
      </c>
      <c r="M31" s="46"/>
      <c r="N31" s="44" t="s">
        <v>284</v>
      </c>
      <c r="O31" s="67"/>
      <c r="P31" s="36"/>
      <c r="R31" s="23"/>
      <c r="S31" s="23"/>
      <c r="T31" s="23"/>
    </row>
    <row r="32" spans="1:20" ht="15" customHeight="1">
      <c r="A32" s="108"/>
      <c r="B32" s="96"/>
      <c r="C32" s="109"/>
      <c r="D32" s="27">
        <v>0.58333333333333337</v>
      </c>
      <c r="E32" s="24" t="s">
        <v>154</v>
      </c>
      <c r="F32" s="27">
        <v>0.61458333333333337</v>
      </c>
      <c r="G32" s="98"/>
      <c r="H32" s="24" t="s">
        <v>162</v>
      </c>
      <c r="I32" s="44" t="s">
        <v>130</v>
      </c>
      <c r="J32" s="67"/>
      <c r="K32" s="45"/>
      <c r="L32" s="46" t="s">
        <v>156</v>
      </c>
      <c r="M32" s="46"/>
      <c r="N32" s="44" t="s">
        <v>131</v>
      </c>
      <c r="O32" s="67"/>
      <c r="P32" s="52"/>
      <c r="R32" s="23"/>
      <c r="S32" s="23"/>
      <c r="T32" s="23"/>
    </row>
    <row r="33" spans="1:20" ht="15" customHeight="1">
      <c r="A33" s="108"/>
      <c r="B33" s="96"/>
      <c r="C33" s="109"/>
      <c r="D33" s="27">
        <v>0.625</v>
      </c>
      <c r="E33" s="24" t="s">
        <v>154</v>
      </c>
      <c r="F33" s="27">
        <v>0.65625</v>
      </c>
      <c r="G33" s="99"/>
      <c r="H33" s="24" t="s">
        <v>172</v>
      </c>
      <c r="I33" s="37"/>
      <c r="J33" s="37" t="str">
        <f>IF(I33="","",VLOOKUP(I33,参加チーム!$F$4:$I$85,3))</f>
        <v/>
      </c>
      <c r="K33" s="38"/>
      <c r="L33" s="39" t="s">
        <v>156</v>
      </c>
      <c r="M33" s="39"/>
      <c r="N33" s="37"/>
      <c r="O33" s="37" t="str">
        <f>IF(N33="","",VLOOKUP(N33,参加チーム!$F$4:$I$85,3))</f>
        <v/>
      </c>
      <c r="P33" s="36"/>
      <c r="R33" s="23"/>
      <c r="S33" s="23"/>
      <c r="T33" s="23"/>
    </row>
    <row r="34" spans="1:20" ht="15" customHeight="1">
      <c r="A34" s="108"/>
      <c r="B34" s="103">
        <f>J34</f>
        <v>0</v>
      </c>
      <c r="C34" s="109" t="s">
        <v>422</v>
      </c>
      <c r="D34" s="27">
        <v>0.375</v>
      </c>
      <c r="E34" s="24" t="s">
        <v>154</v>
      </c>
      <c r="F34" s="27">
        <v>0.40625</v>
      </c>
      <c r="G34" s="97" t="s">
        <v>294</v>
      </c>
      <c r="H34" s="24" t="s">
        <v>155</v>
      </c>
      <c r="I34" s="44" t="s">
        <v>127</v>
      </c>
      <c r="J34" s="67"/>
      <c r="K34" s="45"/>
      <c r="L34" s="46" t="s">
        <v>156</v>
      </c>
      <c r="M34" s="46"/>
      <c r="N34" s="44" t="s">
        <v>129</v>
      </c>
      <c r="O34" s="67"/>
      <c r="P34" s="36"/>
      <c r="Q34" s="25"/>
      <c r="R34" s="23"/>
      <c r="S34" s="25"/>
    </row>
    <row r="35" spans="1:20" ht="15" customHeight="1">
      <c r="A35" s="108"/>
      <c r="B35" s="96"/>
      <c r="C35" s="109"/>
      <c r="D35" s="27">
        <v>0.41666666666666669</v>
      </c>
      <c r="E35" s="24" t="s">
        <v>154</v>
      </c>
      <c r="F35" s="27">
        <v>0.44791666666666669</v>
      </c>
      <c r="G35" s="98"/>
      <c r="H35" s="24" t="s">
        <v>166</v>
      </c>
      <c r="I35" s="44" t="s">
        <v>128</v>
      </c>
      <c r="J35" s="67"/>
      <c r="K35" s="45"/>
      <c r="L35" s="46" t="s">
        <v>167</v>
      </c>
      <c r="M35" s="46"/>
      <c r="N35" s="44" t="s">
        <v>129</v>
      </c>
      <c r="O35" s="67"/>
      <c r="P35" s="36"/>
      <c r="Q35" s="25"/>
      <c r="R35" s="23"/>
      <c r="S35" s="25"/>
    </row>
    <row r="36" spans="1:20" ht="15" customHeight="1">
      <c r="A36" s="108"/>
      <c r="B36" s="96"/>
      <c r="C36" s="109"/>
      <c r="D36" s="27">
        <v>0.45833333333333331</v>
      </c>
      <c r="E36" s="24" t="s">
        <v>154</v>
      </c>
      <c r="F36" s="27">
        <v>0.48958333333333331</v>
      </c>
      <c r="G36" s="98"/>
      <c r="H36" s="24" t="s">
        <v>159</v>
      </c>
      <c r="I36" s="44" t="s">
        <v>127</v>
      </c>
      <c r="J36" s="67"/>
      <c r="K36" s="45"/>
      <c r="L36" s="46" t="s">
        <v>156</v>
      </c>
      <c r="M36" s="46"/>
      <c r="N36" s="44" t="s">
        <v>128</v>
      </c>
      <c r="O36" s="67"/>
      <c r="P36" s="36"/>
      <c r="Q36" s="25"/>
      <c r="R36" s="23"/>
      <c r="S36" s="25"/>
    </row>
    <row r="37" spans="1:20" ht="15" customHeight="1">
      <c r="A37" s="108"/>
      <c r="B37" s="96">
        <f>J37</f>
        <v>0</v>
      </c>
      <c r="C37" s="109"/>
      <c r="D37" s="27">
        <v>0.5</v>
      </c>
      <c r="E37" s="24" t="s">
        <v>154</v>
      </c>
      <c r="F37" s="27">
        <v>0.53125</v>
      </c>
      <c r="G37" s="98"/>
      <c r="H37" s="24" t="s">
        <v>168</v>
      </c>
      <c r="I37" s="44" t="s">
        <v>130</v>
      </c>
      <c r="J37" s="67"/>
      <c r="K37" s="45"/>
      <c r="L37" s="46" t="s">
        <v>156</v>
      </c>
      <c r="M37" s="46"/>
      <c r="N37" s="44" t="s">
        <v>284</v>
      </c>
      <c r="O37" s="67"/>
      <c r="P37" s="36"/>
      <c r="R37" s="23"/>
      <c r="S37" s="23"/>
      <c r="T37" s="23"/>
    </row>
    <row r="38" spans="1:20" ht="15" customHeight="1">
      <c r="A38" s="108"/>
      <c r="B38" s="96"/>
      <c r="C38" s="109"/>
      <c r="D38" s="27">
        <v>0.54166666666666663</v>
      </c>
      <c r="E38" s="24" t="s">
        <v>154</v>
      </c>
      <c r="F38" s="27">
        <v>0.57291666666666663</v>
      </c>
      <c r="G38" s="98"/>
      <c r="H38" s="24" t="s">
        <v>169</v>
      </c>
      <c r="I38" s="44" t="s">
        <v>131</v>
      </c>
      <c r="J38" s="67"/>
      <c r="K38" s="45"/>
      <c r="L38" s="46" t="s">
        <v>156</v>
      </c>
      <c r="M38" s="46"/>
      <c r="N38" s="44" t="s">
        <v>284</v>
      </c>
      <c r="O38" s="67"/>
      <c r="P38" s="36"/>
      <c r="R38" s="23"/>
      <c r="S38" s="23"/>
      <c r="T38" s="23"/>
    </row>
    <row r="39" spans="1:20" ht="15" customHeight="1">
      <c r="A39" s="108"/>
      <c r="B39" s="96"/>
      <c r="C39" s="109"/>
      <c r="D39" s="27">
        <v>0.58333333333333337</v>
      </c>
      <c r="E39" s="24" t="s">
        <v>154</v>
      </c>
      <c r="F39" s="27">
        <v>0.61458333333333337</v>
      </c>
      <c r="G39" s="98"/>
      <c r="H39" s="24" t="s">
        <v>162</v>
      </c>
      <c r="I39" s="44" t="s">
        <v>130</v>
      </c>
      <c r="J39" s="67"/>
      <c r="K39" s="45"/>
      <c r="L39" s="46" t="s">
        <v>156</v>
      </c>
      <c r="M39" s="46"/>
      <c r="N39" s="44" t="s">
        <v>131</v>
      </c>
      <c r="O39" s="67"/>
      <c r="P39" s="52"/>
      <c r="R39" s="23"/>
      <c r="S39" s="23"/>
      <c r="T39" s="23"/>
    </row>
    <row r="40" spans="1:20" ht="15" customHeight="1">
      <c r="A40" s="124"/>
      <c r="B40" s="96"/>
      <c r="C40" s="109"/>
      <c r="D40" s="27">
        <v>0.625</v>
      </c>
      <c r="E40" s="24" t="s">
        <v>154</v>
      </c>
      <c r="F40" s="27">
        <v>0.65625</v>
      </c>
      <c r="G40" s="99"/>
      <c r="H40" s="24" t="s">
        <v>172</v>
      </c>
      <c r="I40" s="37"/>
      <c r="J40" s="37" t="str">
        <f>IF(I40="","",VLOOKUP(I40,参加チーム!$F$4:$I$85,3))</f>
        <v/>
      </c>
      <c r="K40" s="38"/>
      <c r="L40" s="39" t="s">
        <v>156</v>
      </c>
      <c r="M40" s="39"/>
      <c r="N40" s="37"/>
      <c r="O40" s="37" t="str">
        <f>IF(N40="","",VLOOKUP(N40,参加チーム!$F$4:$I$85,3))</f>
        <v/>
      </c>
      <c r="P40" s="36"/>
      <c r="R40" s="23"/>
      <c r="S40" s="23"/>
      <c r="T40" s="23"/>
    </row>
    <row r="41" spans="1:20" ht="15" customHeight="1">
      <c r="A41" s="41"/>
      <c r="B41" s="105" t="str">
        <f>J41</f>
        <v/>
      </c>
      <c r="C41" s="109"/>
      <c r="D41" s="27">
        <v>0.375</v>
      </c>
      <c r="E41" s="24" t="s">
        <v>154</v>
      </c>
      <c r="F41" s="27">
        <v>0.40625</v>
      </c>
      <c r="G41" s="97"/>
      <c r="H41" s="24" t="s">
        <v>155</v>
      </c>
      <c r="I41" s="44"/>
      <c r="J41" s="44" t="str">
        <f>IF(I41="","",VLOOKUP(I41,参加チーム!$F$4:$I$85,3))</f>
        <v/>
      </c>
      <c r="K41" s="45"/>
      <c r="L41" s="46" t="s">
        <v>156</v>
      </c>
      <c r="M41" s="46"/>
      <c r="N41" s="44"/>
      <c r="O41" s="44" t="str">
        <f>IF(N41="","",VLOOKUP(N41,参加チーム!$F$4:$I$85,3))</f>
        <v/>
      </c>
      <c r="P41" s="36"/>
      <c r="Q41" s="25"/>
      <c r="R41" s="23"/>
      <c r="S41" s="25"/>
    </row>
    <row r="42" spans="1:20" ht="15" customHeight="1">
      <c r="A42" s="41"/>
      <c r="B42" s="106"/>
      <c r="C42" s="109"/>
      <c r="D42" s="27">
        <v>0.41666666666666669</v>
      </c>
      <c r="E42" s="24" t="s">
        <v>154</v>
      </c>
      <c r="F42" s="27">
        <v>0.44791666666666669</v>
      </c>
      <c r="G42" s="98"/>
      <c r="H42" s="24" t="s">
        <v>166</v>
      </c>
      <c r="I42" s="44"/>
      <c r="J42" s="44" t="str">
        <f>IF(I42="","",VLOOKUP(I42,参加チーム!$F$4:$I$85,3))</f>
        <v/>
      </c>
      <c r="K42" s="45"/>
      <c r="L42" s="46" t="s">
        <v>156</v>
      </c>
      <c r="M42" s="46"/>
      <c r="N42" s="44"/>
      <c r="O42" s="44" t="str">
        <f>IF(N42="","",VLOOKUP(N42,参加チーム!$F$4:$I$85,3))</f>
        <v/>
      </c>
      <c r="P42" s="36"/>
      <c r="Q42" s="25"/>
      <c r="R42" s="23"/>
      <c r="S42" s="25"/>
    </row>
    <row r="43" spans="1:20" ht="15" customHeight="1">
      <c r="A43" s="41"/>
      <c r="B43" s="106"/>
      <c r="C43" s="109"/>
      <c r="D43" s="27">
        <v>0.45833333333333331</v>
      </c>
      <c r="E43" s="24" t="s">
        <v>154</v>
      </c>
      <c r="F43" s="27">
        <v>0.48958333333333331</v>
      </c>
      <c r="G43" s="98"/>
      <c r="H43" s="24" t="s">
        <v>159</v>
      </c>
      <c r="I43" s="44"/>
      <c r="J43" s="44" t="str">
        <f>IF(I43="","",VLOOKUP(I43,参加チーム!$F$4:$I$85,3))</f>
        <v/>
      </c>
      <c r="K43" s="45"/>
      <c r="L43" s="46" t="s">
        <v>156</v>
      </c>
      <c r="M43" s="46"/>
      <c r="N43" s="44"/>
      <c r="O43" s="44" t="str">
        <f>IF(N43="","",VLOOKUP(N43,参加チーム!$F$4:$I$85,3))</f>
        <v/>
      </c>
      <c r="P43" s="36"/>
      <c r="Q43" s="25"/>
      <c r="R43" s="23"/>
      <c r="S43" s="25"/>
    </row>
    <row r="44" spans="1:20" ht="15" customHeight="1">
      <c r="A44" s="41"/>
      <c r="B44" s="105" t="str">
        <f>J44</f>
        <v/>
      </c>
      <c r="C44" s="109"/>
      <c r="D44" s="27">
        <v>0.5</v>
      </c>
      <c r="E44" s="24" t="s">
        <v>154</v>
      </c>
      <c r="F44" s="27">
        <v>0.53125</v>
      </c>
      <c r="G44" s="98"/>
      <c r="H44" s="32" t="s">
        <v>168</v>
      </c>
      <c r="I44" s="44"/>
      <c r="J44" s="44" t="str">
        <f>IF(I44="","",VLOOKUP(I44,参加チーム!$F$4:$I$85,3))</f>
        <v/>
      </c>
      <c r="K44" s="45"/>
      <c r="L44" s="46" t="s">
        <v>156</v>
      </c>
      <c r="M44" s="46"/>
      <c r="N44" s="44"/>
      <c r="O44" s="44" t="str">
        <f>IF(N44="","",VLOOKUP(N44,参加チーム!$F$4:$I$85,3))</f>
        <v/>
      </c>
      <c r="P44" s="36"/>
      <c r="Q44" s="25"/>
      <c r="R44" s="23"/>
      <c r="S44" s="25"/>
    </row>
    <row r="45" spans="1:20" ht="15" customHeight="1">
      <c r="A45" s="41"/>
      <c r="B45" s="106"/>
      <c r="C45" s="109"/>
      <c r="D45" s="27">
        <v>0.54166666666666663</v>
      </c>
      <c r="E45" s="24" t="s">
        <v>154</v>
      </c>
      <c r="F45" s="27">
        <v>0.57291666666666663</v>
      </c>
      <c r="G45" s="98"/>
      <c r="H45" s="32" t="s">
        <v>169</v>
      </c>
      <c r="I45" s="44"/>
      <c r="J45" s="44" t="str">
        <f>IF(I45="","",VLOOKUP(I45,参加チーム!$F$4:$I$85,3))</f>
        <v/>
      </c>
      <c r="K45" s="45"/>
      <c r="L45" s="46" t="s">
        <v>167</v>
      </c>
      <c r="M45" s="46"/>
      <c r="N45" s="44"/>
      <c r="O45" s="44" t="str">
        <f>IF(N45="","",VLOOKUP(N45,参加チーム!$F$4:$I$85,3))</f>
        <v/>
      </c>
      <c r="P45" s="36"/>
      <c r="Q45" s="25"/>
      <c r="R45" s="23"/>
      <c r="S45" s="25"/>
    </row>
    <row r="46" spans="1:20" ht="15" customHeight="1">
      <c r="A46" s="41"/>
      <c r="B46" s="106"/>
      <c r="C46" s="109"/>
      <c r="D46" s="27">
        <v>0.58333333333333337</v>
      </c>
      <c r="E46" s="24" t="s">
        <v>154</v>
      </c>
      <c r="F46" s="27">
        <v>0.61458333333333337</v>
      </c>
      <c r="G46" s="98"/>
      <c r="H46" s="32" t="s">
        <v>162</v>
      </c>
      <c r="I46" s="44"/>
      <c r="J46" s="44" t="str">
        <f>IF(I46="","",VLOOKUP(I46,参加チーム!$F$4:$I$85,3))</f>
        <v/>
      </c>
      <c r="K46" s="45"/>
      <c r="L46" s="46" t="s">
        <v>156</v>
      </c>
      <c r="M46" s="46"/>
      <c r="N46" s="44"/>
      <c r="O46" s="44" t="str">
        <f>IF(N46="","",VLOOKUP(N46,参加チーム!$F$4:$I$85,3))</f>
        <v/>
      </c>
      <c r="P46" s="36"/>
      <c r="Q46" s="25"/>
      <c r="R46" s="23"/>
      <c r="S46" s="25"/>
    </row>
    <row r="47" spans="1:20" ht="15" customHeight="1">
      <c r="A47" s="41"/>
      <c r="B47" s="106"/>
      <c r="C47" s="109"/>
      <c r="D47" s="27">
        <v>0.625</v>
      </c>
      <c r="E47" s="24" t="s">
        <v>154</v>
      </c>
      <c r="F47" s="27">
        <v>0.65625</v>
      </c>
      <c r="G47" s="99"/>
      <c r="H47" s="32" t="s">
        <v>163</v>
      </c>
      <c r="I47" s="44"/>
      <c r="J47" s="44" t="str">
        <f>IF(I47="","",VLOOKUP(I47,参加チーム!$F$4:$I$85,3))</f>
        <v/>
      </c>
      <c r="K47" s="45"/>
      <c r="L47" s="46" t="s">
        <v>156</v>
      </c>
      <c r="M47" s="46"/>
      <c r="N47" s="44"/>
      <c r="O47" s="44" t="str">
        <f>IF(N47="","",VLOOKUP(N47,参加チーム!$F$4:$I$85,3))</f>
        <v/>
      </c>
      <c r="P47" s="36"/>
      <c r="Q47" s="25"/>
      <c r="R47" s="23"/>
      <c r="S47" s="25"/>
    </row>
    <row r="48" spans="1:20" ht="15" customHeight="1">
      <c r="A48" s="41"/>
      <c r="B48" s="105" t="str">
        <f>J48</f>
        <v/>
      </c>
      <c r="C48" s="109"/>
      <c r="D48" s="27">
        <v>0.375</v>
      </c>
      <c r="E48" s="24" t="s">
        <v>154</v>
      </c>
      <c r="F48" s="27">
        <v>0.40625</v>
      </c>
      <c r="G48" s="97"/>
      <c r="H48" s="24" t="s">
        <v>155</v>
      </c>
      <c r="I48" s="44"/>
      <c r="J48" s="44" t="str">
        <f>IF(I48="","",VLOOKUP(I48,参加チーム!$F$4:$I$85,3))</f>
        <v/>
      </c>
      <c r="K48" s="45"/>
      <c r="L48" s="46" t="s">
        <v>156</v>
      </c>
      <c r="M48" s="46"/>
      <c r="N48" s="44"/>
      <c r="O48" s="44" t="str">
        <f>IF(N48="","",VLOOKUP(N48,参加チーム!$F$4:$I$85,3))</f>
        <v/>
      </c>
      <c r="P48" s="36"/>
      <c r="Q48" s="25"/>
      <c r="R48" s="23"/>
      <c r="S48" s="25"/>
    </row>
    <row r="49" spans="1:20" ht="15" customHeight="1">
      <c r="A49" s="41"/>
      <c r="B49" s="106"/>
      <c r="C49" s="109"/>
      <c r="D49" s="27">
        <v>0.41666666666666669</v>
      </c>
      <c r="E49" s="24" t="s">
        <v>154</v>
      </c>
      <c r="F49" s="27">
        <v>0.44791666666666669</v>
      </c>
      <c r="G49" s="98"/>
      <c r="H49" s="24" t="s">
        <v>166</v>
      </c>
      <c r="I49" s="44"/>
      <c r="J49" s="44" t="str">
        <f>IF(I49="","",VLOOKUP(I49,参加チーム!$F$4:$I$85,3))</f>
        <v/>
      </c>
      <c r="K49" s="45"/>
      <c r="L49" s="46" t="s">
        <v>167</v>
      </c>
      <c r="M49" s="46"/>
      <c r="N49" s="44"/>
      <c r="O49" s="44" t="str">
        <f>IF(N49="","",VLOOKUP(N49,参加チーム!$F$4:$I$85,3))</f>
        <v/>
      </c>
      <c r="P49" s="36"/>
      <c r="Q49" s="25"/>
      <c r="R49" s="23"/>
      <c r="S49" s="25"/>
    </row>
    <row r="50" spans="1:20" ht="15" customHeight="1">
      <c r="A50" s="41"/>
      <c r="B50" s="106"/>
      <c r="C50" s="109"/>
      <c r="D50" s="27">
        <v>0.45833333333333331</v>
      </c>
      <c r="E50" s="24" t="s">
        <v>154</v>
      </c>
      <c r="F50" s="27">
        <v>0.48958333333333331</v>
      </c>
      <c r="G50" s="98"/>
      <c r="H50" s="24" t="s">
        <v>159</v>
      </c>
      <c r="I50" s="44"/>
      <c r="J50" s="44" t="str">
        <f>IF(I50="","",VLOOKUP(I50,参加チーム!$F$4:$I$85,3))</f>
        <v/>
      </c>
      <c r="K50" s="45"/>
      <c r="L50" s="46" t="s">
        <v>156</v>
      </c>
      <c r="M50" s="46"/>
      <c r="N50" s="44"/>
      <c r="O50" s="44" t="str">
        <f>IF(N50="","",VLOOKUP(N50,参加チーム!$F$4:$I$85,3))</f>
        <v/>
      </c>
      <c r="P50" s="36"/>
      <c r="Q50" s="25"/>
      <c r="R50" s="23"/>
      <c r="S50" s="25"/>
    </row>
    <row r="51" spans="1:20" ht="15" customHeight="1">
      <c r="A51" s="41"/>
      <c r="B51" s="106" t="str">
        <f>J51</f>
        <v/>
      </c>
      <c r="C51" s="109"/>
      <c r="D51" s="27">
        <v>0.5</v>
      </c>
      <c r="E51" s="24" t="s">
        <v>154</v>
      </c>
      <c r="F51" s="27">
        <v>0.53125</v>
      </c>
      <c r="G51" s="98"/>
      <c r="H51" s="24" t="s">
        <v>168</v>
      </c>
      <c r="I51" s="44"/>
      <c r="J51" s="44" t="str">
        <f>IF(I51="","",VLOOKUP(I51,参加チーム!$F$4:$I$85,3))</f>
        <v/>
      </c>
      <c r="K51" s="45"/>
      <c r="L51" s="46" t="s">
        <v>156</v>
      </c>
      <c r="M51" s="46"/>
      <c r="N51" s="44"/>
      <c r="O51" s="44" t="str">
        <f>IF(N51="","",VLOOKUP(N51,参加チーム!$F$4:$I$85,3))</f>
        <v/>
      </c>
      <c r="P51" s="36"/>
      <c r="R51" s="23"/>
      <c r="S51" s="23"/>
      <c r="T51" s="23"/>
    </row>
    <row r="52" spans="1:20" ht="15" customHeight="1">
      <c r="A52" s="41"/>
      <c r="B52" s="106"/>
      <c r="C52" s="109"/>
      <c r="D52" s="27">
        <v>0.54166666666666663</v>
      </c>
      <c r="E52" s="24" t="s">
        <v>154</v>
      </c>
      <c r="F52" s="27">
        <v>0.57291666666666663</v>
      </c>
      <c r="G52" s="98"/>
      <c r="H52" s="24" t="s">
        <v>169</v>
      </c>
      <c r="I52" s="44"/>
      <c r="J52" s="44" t="str">
        <f>IF(I52="","",VLOOKUP(I52,参加チーム!$F$4:$I$85,3))</f>
        <v/>
      </c>
      <c r="K52" s="45"/>
      <c r="L52" s="46" t="s">
        <v>156</v>
      </c>
      <c r="M52" s="46"/>
      <c r="N52" s="44"/>
      <c r="O52" s="44" t="str">
        <f>IF(N52="","",VLOOKUP(N52,参加チーム!$F$4:$I$85,3))</f>
        <v/>
      </c>
      <c r="P52" s="36"/>
      <c r="R52" s="23"/>
      <c r="S52" s="23"/>
      <c r="T52" s="23"/>
    </row>
    <row r="53" spans="1:20" ht="15" customHeight="1">
      <c r="A53" s="41"/>
      <c r="B53" s="106"/>
      <c r="C53" s="109"/>
      <c r="D53" s="27">
        <v>0.58333333333333337</v>
      </c>
      <c r="E53" s="24" t="s">
        <v>154</v>
      </c>
      <c r="F53" s="27">
        <v>0.61458333333333337</v>
      </c>
      <c r="G53" s="98"/>
      <c r="H53" s="24" t="s">
        <v>162</v>
      </c>
      <c r="I53" s="44"/>
      <c r="J53" s="44" t="str">
        <f>IF(I53="","",VLOOKUP(I53,参加チーム!$F$4:$I$85,3))</f>
        <v/>
      </c>
      <c r="K53" s="45"/>
      <c r="L53" s="46" t="s">
        <v>156</v>
      </c>
      <c r="M53" s="46"/>
      <c r="N53" s="44"/>
      <c r="O53" s="44" t="str">
        <f>IF(N53="","",VLOOKUP(N53,参加チーム!$F$4:$I$85,3))</f>
        <v/>
      </c>
      <c r="P53" s="52"/>
      <c r="R53" s="23"/>
      <c r="S53" s="23"/>
      <c r="T53" s="23"/>
    </row>
    <row r="54" spans="1:20" ht="15" customHeight="1">
      <c r="A54" s="41"/>
      <c r="B54" s="106"/>
      <c r="C54" s="109"/>
      <c r="D54" s="27">
        <v>0.625</v>
      </c>
      <c r="E54" s="24" t="s">
        <v>154</v>
      </c>
      <c r="F54" s="27">
        <v>0.65625</v>
      </c>
      <c r="G54" s="99"/>
      <c r="H54" s="24" t="s">
        <v>172</v>
      </c>
      <c r="I54" s="44"/>
      <c r="J54" s="44" t="str">
        <f>IF(I54="","",VLOOKUP(I54,参加チーム!$F$4:$I$85,3))</f>
        <v/>
      </c>
      <c r="K54" s="45"/>
      <c r="L54" s="46" t="s">
        <v>156</v>
      </c>
      <c r="M54" s="46"/>
      <c r="N54" s="44"/>
      <c r="O54" s="44" t="str">
        <f>IF(N54="","",VLOOKUP(N54,参加チーム!$F$4:$I$85,3))</f>
        <v/>
      </c>
      <c r="P54" s="52"/>
      <c r="R54" s="23"/>
      <c r="S54" s="23"/>
      <c r="T54" s="23"/>
    </row>
    <row r="55" spans="1:20" ht="15" customHeight="1">
      <c r="A55" s="41"/>
      <c r="B55" s="105" t="str">
        <f>J55</f>
        <v/>
      </c>
      <c r="C55" s="109"/>
      <c r="D55" s="27">
        <v>0.375</v>
      </c>
      <c r="E55" s="24" t="s">
        <v>154</v>
      </c>
      <c r="F55" s="27">
        <v>0.40625</v>
      </c>
      <c r="G55" s="97"/>
      <c r="H55" s="24" t="s">
        <v>155</v>
      </c>
      <c r="I55" s="44"/>
      <c r="J55" s="44" t="str">
        <f>IF(I55="","",VLOOKUP(I55,参加チーム!$F$4:$I$85,3))</f>
        <v/>
      </c>
      <c r="K55" s="45"/>
      <c r="L55" s="46" t="s">
        <v>156</v>
      </c>
      <c r="M55" s="46"/>
      <c r="N55" s="44"/>
      <c r="O55" s="44" t="str">
        <f>IF(N55="","",VLOOKUP(N55,参加チーム!$F$4:$I$85,3))</f>
        <v/>
      </c>
      <c r="P55" s="36"/>
      <c r="Q55" s="25"/>
      <c r="R55" s="23"/>
      <c r="S55" s="25"/>
    </row>
    <row r="56" spans="1:20" ht="15" customHeight="1">
      <c r="A56" s="41"/>
      <c r="B56" s="106"/>
      <c r="C56" s="109"/>
      <c r="D56" s="27">
        <v>0.41666666666666669</v>
      </c>
      <c r="E56" s="24" t="s">
        <v>154</v>
      </c>
      <c r="F56" s="27">
        <v>0.44791666666666669</v>
      </c>
      <c r="G56" s="98"/>
      <c r="H56" s="24" t="s">
        <v>166</v>
      </c>
      <c r="I56" s="44"/>
      <c r="J56" s="44" t="str">
        <f>IF(I56="","",VLOOKUP(I56,参加チーム!$F$4:$I$85,3))</f>
        <v/>
      </c>
      <c r="K56" s="45"/>
      <c r="L56" s="46" t="s">
        <v>167</v>
      </c>
      <c r="M56" s="46"/>
      <c r="N56" s="44"/>
      <c r="O56" s="44" t="str">
        <f>IF(N56="","",VLOOKUP(N56,参加チーム!$F$4:$I$85,3))</f>
        <v/>
      </c>
      <c r="P56" s="36"/>
      <c r="Q56" s="25"/>
      <c r="R56" s="23"/>
      <c r="S56" s="25"/>
    </row>
    <row r="57" spans="1:20" ht="15" customHeight="1">
      <c r="A57" s="41"/>
      <c r="B57" s="106"/>
      <c r="C57" s="109"/>
      <c r="D57" s="27">
        <v>0.45833333333333331</v>
      </c>
      <c r="E57" s="24" t="s">
        <v>154</v>
      </c>
      <c r="F57" s="27">
        <v>0.48958333333333331</v>
      </c>
      <c r="G57" s="98"/>
      <c r="H57" s="24" t="s">
        <v>159</v>
      </c>
      <c r="I57" s="44"/>
      <c r="J57" s="44" t="str">
        <f>IF(I57="","",VLOOKUP(I57,参加チーム!$F$4:$I$85,3))</f>
        <v/>
      </c>
      <c r="K57" s="45"/>
      <c r="L57" s="46" t="s">
        <v>156</v>
      </c>
      <c r="M57" s="46"/>
      <c r="N57" s="44"/>
      <c r="O57" s="44" t="str">
        <f>IF(N57="","",VLOOKUP(N57,参加チーム!$F$4:$I$85,3))</f>
        <v/>
      </c>
      <c r="P57" s="36"/>
      <c r="Q57" s="25"/>
      <c r="R57" s="23"/>
      <c r="S57" s="25"/>
    </row>
    <row r="58" spans="1:20" ht="15" customHeight="1">
      <c r="A58" s="41"/>
      <c r="B58" s="106" t="str">
        <f>J58</f>
        <v/>
      </c>
      <c r="C58" s="109"/>
      <c r="D58" s="27">
        <v>0.5</v>
      </c>
      <c r="E58" s="24" t="s">
        <v>154</v>
      </c>
      <c r="F58" s="27">
        <v>0.53125</v>
      </c>
      <c r="G58" s="98"/>
      <c r="H58" s="24" t="s">
        <v>168</v>
      </c>
      <c r="I58" s="44"/>
      <c r="J58" s="44" t="str">
        <f>IF(I58="","",VLOOKUP(I58,参加チーム!$F$4:$I$85,3))</f>
        <v/>
      </c>
      <c r="K58" s="45"/>
      <c r="L58" s="46" t="s">
        <v>156</v>
      </c>
      <c r="M58" s="46"/>
      <c r="N58" s="44"/>
      <c r="O58" s="44" t="str">
        <f>IF(N58="","",VLOOKUP(N58,参加チーム!$F$4:$I$85,3))</f>
        <v/>
      </c>
      <c r="P58" s="36"/>
      <c r="R58" s="23"/>
      <c r="S58" s="23"/>
      <c r="T58" s="23"/>
    </row>
    <row r="59" spans="1:20" ht="15" customHeight="1">
      <c r="A59" s="41"/>
      <c r="B59" s="106"/>
      <c r="C59" s="109"/>
      <c r="D59" s="27">
        <v>0.54166666666666663</v>
      </c>
      <c r="E59" s="24" t="s">
        <v>154</v>
      </c>
      <c r="F59" s="27">
        <v>0.57291666666666663</v>
      </c>
      <c r="G59" s="98"/>
      <c r="H59" s="24" t="s">
        <v>169</v>
      </c>
      <c r="I59" s="44"/>
      <c r="J59" s="44" t="str">
        <f>IF(I59="","",VLOOKUP(I59,参加チーム!$F$4:$I$85,3))</f>
        <v/>
      </c>
      <c r="K59" s="45"/>
      <c r="L59" s="46" t="s">
        <v>156</v>
      </c>
      <c r="M59" s="46"/>
      <c r="N59" s="44"/>
      <c r="O59" s="44" t="str">
        <f>IF(N59="","",VLOOKUP(N59,参加チーム!$F$4:$I$85,3))</f>
        <v/>
      </c>
      <c r="P59" s="36"/>
      <c r="R59" s="23"/>
      <c r="S59" s="23"/>
      <c r="T59" s="23"/>
    </row>
    <row r="60" spans="1:20" ht="15" customHeight="1">
      <c r="A60" s="41"/>
      <c r="B60" s="106"/>
      <c r="C60" s="109"/>
      <c r="D60" s="27">
        <v>0.58333333333333337</v>
      </c>
      <c r="E60" s="24" t="s">
        <v>154</v>
      </c>
      <c r="F60" s="27">
        <v>0.61458333333333337</v>
      </c>
      <c r="G60" s="98"/>
      <c r="H60" s="24" t="s">
        <v>162</v>
      </c>
      <c r="I60" s="44"/>
      <c r="J60" s="44" t="str">
        <f>IF(I60="","",VLOOKUP(I60,参加チーム!$F$4:$I$85,3))</f>
        <v/>
      </c>
      <c r="K60" s="45"/>
      <c r="L60" s="46" t="s">
        <v>156</v>
      </c>
      <c r="M60" s="46"/>
      <c r="N60" s="44"/>
      <c r="O60" s="44" t="str">
        <f>IF(N60="","",VLOOKUP(N60,参加チーム!$F$4:$I$85,3))</f>
        <v/>
      </c>
      <c r="P60" s="52"/>
      <c r="R60" s="23"/>
      <c r="S60" s="23"/>
      <c r="T60" s="23"/>
    </row>
    <row r="61" spans="1:20" ht="15" customHeight="1">
      <c r="A61" s="42"/>
      <c r="B61" s="106"/>
      <c r="C61" s="109"/>
      <c r="D61" s="27">
        <v>0.625</v>
      </c>
      <c r="E61" s="24" t="s">
        <v>154</v>
      </c>
      <c r="F61" s="27">
        <v>0.65625</v>
      </c>
      <c r="G61" s="99"/>
      <c r="H61" s="24" t="s">
        <v>172</v>
      </c>
      <c r="I61" s="44"/>
      <c r="J61" s="44" t="str">
        <f>IF(I61="","",VLOOKUP(I61,参加チーム!$F$4:$I$85,3))</f>
        <v/>
      </c>
      <c r="K61" s="45"/>
      <c r="L61" s="46" t="s">
        <v>156</v>
      </c>
      <c r="M61" s="46"/>
      <c r="N61" s="44"/>
      <c r="O61" s="44" t="str">
        <f>IF(N61="","",VLOOKUP(N61,参加チーム!$F$4:$I$85,3))</f>
        <v/>
      </c>
      <c r="P61" s="52"/>
      <c r="R61" s="23"/>
      <c r="S61" s="23"/>
      <c r="T61" s="23"/>
    </row>
  </sheetData>
  <mergeCells count="46">
    <mergeCell ref="A20:A40"/>
    <mergeCell ref="G6:G8"/>
    <mergeCell ref="G9:G12"/>
    <mergeCell ref="C34:C40"/>
    <mergeCell ref="B6:B8"/>
    <mergeCell ref="C6:C12"/>
    <mergeCell ref="B9:B12"/>
    <mergeCell ref="C13:C19"/>
    <mergeCell ref="G13:G17"/>
    <mergeCell ref="A6:A8"/>
    <mergeCell ref="A9:A12"/>
    <mergeCell ref="A13:A19"/>
    <mergeCell ref="B13:B19"/>
    <mergeCell ref="B48:B50"/>
    <mergeCell ref="C48:C54"/>
    <mergeCell ref="G48:G54"/>
    <mergeCell ref="B51:B54"/>
    <mergeCell ref="B55:B57"/>
    <mergeCell ref="C55:C61"/>
    <mergeCell ref="G55:G61"/>
    <mergeCell ref="B58:B61"/>
    <mergeCell ref="B41:B43"/>
    <mergeCell ref="C41:C47"/>
    <mergeCell ref="G41:G47"/>
    <mergeCell ref="B44:B47"/>
    <mergeCell ref="B20:B22"/>
    <mergeCell ref="C20:C26"/>
    <mergeCell ref="G20:G26"/>
    <mergeCell ref="B23:B26"/>
    <mergeCell ref="B27:B29"/>
    <mergeCell ref="C27:C33"/>
    <mergeCell ref="G27:G33"/>
    <mergeCell ref="B30:B33"/>
    <mergeCell ref="B34:B36"/>
    <mergeCell ref="G34:G40"/>
    <mergeCell ref="B37:B40"/>
    <mergeCell ref="A1:O1"/>
    <mergeCell ref="A3:C3"/>
    <mergeCell ref="D3:J3"/>
    <mergeCell ref="A4:A5"/>
    <mergeCell ref="B4:B5"/>
    <mergeCell ref="C4:C5"/>
    <mergeCell ref="D4:F5"/>
    <mergeCell ref="H4:O4"/>
    <mergeCell ref="I5:J5"/>
    <mergeCell ref="N5:O5"/>
  </mergeCells>
  <phoneticPr fontId="1"/>
  <pageMargins left="0.7" right="0.7" top="0.75" bottom="0.75" header="0.3" footer="0.3"/>
  <pageSetup paperSize="9" scale="82" orientation="portrait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T61"/>
  <sheetViews>
    <sheetView topLeftCell="A19" workbookViewId="0">
      <selection activeCell="Q8" sqref="Q8"/>
    </sheetView>
  </sheetViews>
  <sheetFormatPr defaultColWidth="8.875" defaultRowHeight="13.5"/>
  <cols>
    <col min="1" max="1" width="3.375" style="17" customWidth="1"/>
    <col min="2" max="2" width="11.25" style="17" bestFit="1" customWidth="1"/>
    <col min="3" max="3" width="9.625" style="17" customWidth="1"/>
    <col min="4" max="4" width="6.625" style="17" customWidth="1"/>
    <col min="5" max="5" width="3.625" style="17" customWidth="1"/>
    <col min="6" max="7" width="6.625" style="17" customWidth="1"/>
    <col min="8" max="8" width="3.375" style="17" bestFit="1" customWidth="1"/>
    <col min="9" max="9" width="5.375" style="17" bestFit="1" customWidth="1"/>
    <col min="10" max="10" width="11.25" style="18" bestFit="1" customWidth="1"/>
    <col min="11" max="11" width="5.625" style="17" customWidth="1"/>
    <col min="12" max="12" width="3.375" style="17" bestFit="1" customWidth="1"/>
    <col min="13" max="13" width="5.625" style="17" customWidth="1"/>
    <col min="14" max="14" width="5.375" style="17" bestFit="1" customWidth="1"/>
    <col min="15" max="15" width="11.25" style="18" bestFit="1" customWidth="1"/>
    <col min="16" max="18" width="8.875" style="17"/>
    <col min="19" max="19" width="9" style="18" customWidth="1"/>
    <col min="20" max="16384" width="8.875" style="17"/>
  </cols>
  <sheetData>
    <row r="1" spans="1:19" ht="18.75">
      <c r="A1" s="92" t="s">
        <v>440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9" ht="1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9" ht="15" customHeight="1">
      <c r="A3" s="115" t="s">
        <v>292</v>
      </c>
      <c r="B3" s="116"/>
      <c r="C3" s="116"/>
      <c r="D3" s="116"/>
      <c r="E3" s="116"/>
      <c r="F3" s="116"/>
      <c r="G3" s="116"/>
      <c r="H3" s="116"/>
      <c r="I3" s="116"/>
      <c r="J3" s="116"/>
      <c r="K3" s="20"/>
      <c r="L3" s="20"/>
      <c r="M3" s="20"/>
      <c r="N3" s="20"/>
      <c r="O3" s="21"/>
      <c r="Q3" s="22"/>
      <c r="R3" s="22"/>
      <c r="S3" s="23"/>
    </row>
    <row r="4" spans="1:19" ht="15" customHeight="1">
      <c r="A4" s="107"/>
      <c r="B4" s="105" t="s">
        <v>146</v>
      </c>
      <c r="C4" s="105" t="s">
        <v>147</v>
      </c>
      <c r="D4" s="118" t="s">
        <v>148</v>
      </c>
      <c r="E4" s="105"/>
      <c r="F4" s="105"/>
      <c r="G4" s="24"/>
      <c r="H4" s="105" t="s">
        <v>149</v>
      </c>
      <c r="I4" s="105"/>
      <c r="J4" s="105"/>
      <c r="K4" s="105"/>
      <c r="L4" s="105"/>
      <c r="M4" s="105"/>
      <c r="N4" s="105"/>
      <c r="O4" s="105"/>
      <c r="Q4" s="22"/>
      <c r="R4" s="25"/>
      <c r="S4" s="25"/>
    </row>
    <row r="5" spans="1:19" ht="15" customHeight="1">
      <c r="A5" s="117"/>
      <c r="B5" s="105"/>
      <c r="C5" s="105"/>
      <c r="D5" s="105"/>
      <c r="E5" s="105"/>
      <c r="F5" s="105"/>
      <c r="G5" s="24" t="s">
        <v>205</v>
      </c>
      <c r="H5" s="26" t="s">
        <v>150</v>
      </c>
      <c r="I5" s="105" t="s">
        <v>151</v>
      </c>
      <c r="J5" s="105"/>
      <c r="K5" s="24" t="s">
        <v>152</v>
      </c>
      <c r="L5" s="24"/>
      <c r="M5" s="24" t="s">
        <v>152</v>
      </c>
      <c r="N5" s="105" t="s">
        <v>151</v>
      </c>
      <c r="O5" s="105"/>
      <c r="Q5" s="25"/>
      <c r="R5" s="23"/>
      <c r="S5" s="25"/>
    </row>
    <row r="6" spans="1:19" ht="15" customHeight="1">
      <c r="A6" s="112" t="s">
        <v>285</v>
      </c>
      <c r="B6" s="105" t="str">
        <f>J6</f>
        <v>NOZAWANA</v>
      </c>
      <c r="C6" s="104" t="s">
        <v>260</v>
      </c>
      <c r="D6" s="27">
        <v>0.375</v>
      </c>
      <c r="E6" s="24" t="s">
        <v>154</v>
      </c>
      <c r="F6" s="27">
        <v>0.40625</v>
      </c>
      <c r="G6" s="97" t="s">
        <v>206</v>
      </c>
      <c r="H6" s="24" t="s">
        <v>155</v>
      </c>
      <c r="I6" s="31" t="s">
        <v>184</v>
      </c>
      <c r="J6" s="31" t="str">
        <f>IF(I6="","",VLOOKUP(I6,参加チーム!$F$4:$I$85,3))</f>
        <v>NOZAWANA</v>
      </c>
      <c r="K6" s="29"/>
      <c r="L6" s="30" t="s">
        <v>156</v>
      </c>
      <c r="M6" s="30"/>
      <c r="N6" s="31" t="s">
        <v>267</v>
      </c>
      <c r="O6" s="31" t="str">
        <f>IF(N6="","",VLOOKUP(N6,参加チーム!$F$4:$I$85,3))</f>
        <v>徳間</v>
      </c>
      <c r="Q6" s="25"/>
      <c r="R6" s="23"/>
      <c r="S6" s="25"/>
    </row>
    <row r="7" spans="1:19" ht="15" customHeight="1">
      <c r="A7" s="113"/>
      <c r="B7" s="106"/>
      <c r="C7" s="104"/>
      <c r="D7" s="27">
        <v>0.41666666666666669</v>
      </c>
      <c r="E7" s="24" t="s">
        <v>154</v>
      </c>
      <c r="F7" s="27">
        <v>0.44791666666666669</v>
      </c>
      <c r="G7" s="98"/>
      <c r="H7" s="24" t="s">
        <v>157</v>
      </c>
      <c r="I7" s="31" t="s">
        <v>192</v>
      </c>
      <c r="J7" s="31" t="str">
        <f>IF(I7="","",VLOOKUP(I7,参加チーム!$F$4:$I$85,3))</f>
        <v>徳間</v>
      </c>
      <c r="K7" s="29"/>
      <c r="L7" s="30" t="s">
        <v>156</v>
      </c>
      <c r="M7" s="30"/>
      <c r="N7" s="31" t="s">
        <v>268</v>
      </c>
      <c r="O7" s="31" t="str">
        <f>IF(N7="","",VLOOKUP(N7,参加チーム!$F$4:$I$85,3))</f>
        <v>ｱﾝﾋﾞｼｬｽ</v>
      </c>
      <c r="Q7" s="25"/>
      <c r="R7" s="23"/>
      <c r="S7" s="25"/>
    </row>
    <row r="8" spans="1:19" ht="15" customHeight="1">
      <c r="A8" s="113"/>
      <c r="B8" s="106"/>
      <c r="C8" s="104"/>
      <c r="D8" s="27">
        <v>0.45833333333333331</v>
      </c>
      <c r="E8" s="24" t="s">
        <v>154</v>
      </c>
      <c r="F8" s="27">
        <v>0.48958333333333331</v>
      </c>
      <c r="G8" s="98"/>
      <c r="H8" s="24" t="s">
        <v>159</v>
      </c>
      <c r="I8" s="31" t="s">
        <v>268</v>
      </c>
      <c r="J8" s="31" t="str">
        <f>IF(I8="","",VLOOKUP(I8,参加チーム!$F$4:$I$85,3))</f>
        <v>ｱﾝﾋﾞｼｬｽ</v>
      </c>
      <c r="K8" s="29"/>
      <c r="L8" s="30" t="s">
        <v>156</v>
      </c>
      <c r="M8" s="30"/>
      <c r="N8" s="31" t="s">
        <v>269</v>
      </c>
      <c r="O8" s="31" t="str">
        <f>IF(N8="","",VLOOKUP(N8,参加チーム!$F$4:$I$85,3))</f>
        <v>NOZAWANA</v>
      </c>
      <c r="Q8" s="25"/>
      <c r="R8" s="23"/>
      <c r="S8" s="25"/>
    </row>
    <row r="9" spans="1:19" ht="15" customHeight="1">
      <c r="A9" s="113"/>
      <c r="B9" s="105" t="str">
        <f>J9</f>
        <v>中野</v>
      </c>
      <c r="C9" s="104"/>
      <c r="D9" s="27">
        <v>0.5</v>
      </c>
      <c r="E9" s="24" t="s">
        <v>154</v>
      </c>
      <c r="F9" s="27">
        <v>0.53125</v>
      </c>
      <c r="G9" s="98"/>
      <c r="H9" s="24" t="s">
        <v>160</v>
      </c>
      <c r="I9" s="31" t="s">
        <v>270</v>
      </c>
      <c r="J9" s="31" t="str">
        <f>IF(I9="","",VLOOKUP(I9,参加チーム!$F$4:$I$85,3))</f>
        <v>中野</v>
      </c>
      <c r="K9" s="29"/>
      <c r="L9" s="30" t="s">
        <v>156</v>
      </c>
      <c r="M9" s="30"/>
      <c r="N9" s="31" t="s">
        <v>186</v>
      </c>
      <c r="O9" s="31" t="str">
        <f>IF(N9="","",VLOOKUP(N9,参加チーム!$F$4:$I$85,3))</f>
        <v>ﾌｪﾛｰｽﾞA</v>
      </c>
      <c r="Q9" s="25"/>
      <c r="R9" s="23"/>
      <c r="S9" s="25"/>
    </row>
    <row r="10" spans="1:19" ht="15" customHeight="1">
      <c r="A10" s="113"/>
      <c r="B10" s="106"/>
      <c r="C10" s="104"/>
      <c r="D10" s="27">
        <v>0.54166666666666663</v>
      </c>
      <c r="E10" s="24" t="s">
        <v>154</v>
      </c>
      <c r="F10" s="27">
        <v>0.57291666666666663</v>
      </c>
      <c r="G10" s="98"/>
      <c r="H10" s="24" t="s">
        <v>161</v>
      </c>
      <c r="I10" s="44" t="s">
        <v>186</v>
      </c>
      <c r="J10" s="44" t="str">
        <f>IF(I10="","",VLOOKUP(I10,参加チーム!$F$4:$I$85,3))</f>
        <v>ﾌｪﾛｰｽﾞA</v>
      </c>
      <c r="K10" s="45"/>
      <c r="L10" s="46" t="s">
        <v>156</v>
      </c>
      <c r="M10" s="46"/>
      <c r="N10" s="44" t="s">
        <v>178</v>
      </c>
      <c r="O10" s="44" t="str">
        <f>IF(N10="","",VLOOKUP(N10,参加チーム!$F$4:$I$85,3))</f>
        <v>篠ノ井A</v>
      </c>
      <c r="P10" s="36"/>
      <c r="Q10" s="25"/>
      <c r="R10" s="23"/>
      <c r="S10" s="25"/>
    </row>
    <row r="11" spans="1:19" ht="15" customHeight="1">
      <c r="A11" s="113"/>
      <c r="B11" s="106"/>
      <c r="C11" s="104"/>
      <c r="D11" s="27">
        <v>0.58333333333333337</v>
      </c>
      <c r="E11" s="24" t="s">
        <v>154</v>
      </c>
      <c r="F11" s="27">
        <v>0.61458333333333337</v>
      </c>
      <c r="G11" s="98"/>
      <c r="H11" s="24" t="s">
        <v>162</v>
      </c>
      <c r="I11" s="44" t="s">
        <v>178</v>
      </c>
      <c r="J11" s="44" t="str">
        <f>IF(I11="","",VLOOKUP(I11,参加チーム!$F$4:$I$85,3))</f>
        <v>篠ノ井A</v>
      </c>
      <c r="K11" s="45"/>
      <c r="L11" s="46" t="s">
        <v>156</v>
      </c>
      <c r="M11" s="46"/>
      <c r="N11" s="44" t="s">
        <v>188</v>
      </c>
      <c r="O11" s="44" t="str">
        <f>IF(N11="","",VLOOKUP(N11,参加チーム!$F$4:$I$85,3))</f>
        <v>中野</v>
      </c>
      <c r="P11" s="36"/>
      <c r="Q11" s="25"/>
      <c r="R11" s="23"/>
      <c r="S11" s="25"/>
    </row>
    <row r="12" spans="1:19" ht="15" customHeight="1">
      <c r="A12" s="113"/>
      <c r="B12" s="106"/>
      <c r="C12" s="104"/>
      <c r="D12" s="27">
        <v>0.625</v>
      </c>
      <c r="E12" s="24" t="s">
        <v>154</v>
      </c>
      <c r="F12" s="27">
        <v>0.65625</v>
      </c>
      <c r="G12" s="99"/>
      <c r="H12" s="40" t="s">
        <v>163</v>
      </c>
      <c r="I12" s="37"/>
      <c r="J12" s="37" t="str">
        <f>IF(I12="","",VLOOKUP(I12,参加チーム!$F$4:$I$85,3))</f>
        <v/>
      </c>
      <c r="K12" s="38"/>
      <c r="L12" s="39" t="s">
        <v>156</v>
      </c>
      <c r="M12" s="39"/>
      <c r="N12" s="37"/>
      <c r="O12" s="37" t="str">
        <f>IF(N12="","",VLOOKUP(N12,参加チーム!$F$4:$I$85,3))</f>
        <v/>
      </c>
      <c r="P12" s="36"/>
      <c r="Q12" s="25"/>
      <c r="R12" s="23"/>
      <c r="S12" s="25"/>
    </row>
    <row r="13" spans="1:19" ht="15" customHeight="1">
      <c r="A13" s="113"/>
      <c r="B13" s="105" t="str">
        <f>J13</f>
        <v>高山</v>
      </c>
      <c r="C13" s="104" t="s">
        <v>170</v>
      </c>
      <c r="D13" s="27">
        <v>0.375</v>
      </c>
      <c r="E13" s="24" t="s">
        <v>154</v>
      </c>
      <c r="F13" s="27">
        <v>0.40625</v>
      </c>
      <c r="G13" s="119" t="s">
        <v>207</v>
      </c>
      <c r="H13" s="24" t="s">
        <v>155</v>
      </c>
      <c r="I13" s="44" t="s">
        <v>19</v>
      </c>
      <c r="J13" s="44" t="str">
        <f>IF(I13="","",VLOOKUP(I13,参加チーム!$F$4:$I$85,3))</f>
        <v>高山</v>
      </c>
      <c r="K13" s="45"/>
      <c r="L13" s="46" t="s">
        <v>156</v>
      </c>
      <c r="M13" s="46"/>
      <c r="N13" s="44" t="s">
        <v>15</v>
      </c>
      <c r="O13" s="44" t="str">
        <f>IF(N13="","",VLOOKUP(N13,参加チーム!$F$4:$I$85,3))</f>
        <v>芹田</v>
      </c>
      <c r="P13" s="36"/>
      <c r="Q13" s="25"/>
      <c r="R13" s="23"/>
      <c r="S13" s="25"/>
    </row>
    <row r="14" spans="1:19" ht="15" customHeight="1">
      <c r="A14" s="113"/>
      <c r="B14" s="106"/>
      <c r="C14" s="104"/>
      <c r="D14" s="27">
        <v>0.41666666666666669</v>
      </c>
      <c r="E14" s="24" t="s">
        <v>154</v>
      </c>
      <c r="F14" s="27">
        <v>0.44791666666666669</v>
      </c>
      <c r="G14" s="130"/>
      <c r="H14" s="24" t="s">
        <v>166</v>
      </c>
      <c r="I14" s="44" t="s">
        <v>15</v>
      </c>
      <c r="J14" s="44" t="str">
        <f>IF(I14="","",VLOOKUP(I14,参加チーム!$F$4:$I$85,3))</f>
        <v>芹田</v>
      </c>
      <c r="K14" s="45"/>
      <c r="L14" s="46" t="s">
        <v>167</v>
      </c>
      <c r="M14" s="46"/>
      <c r="N14" s="44" t="s">
        <v>14</v>
      </c>
      <c r="O14" s="44" t="str">
        <f>IF(N14="","",VLOOKUP(N14,参加チーム!$F$4:$I$85,3))</f>
        <v>昭和A</v>
      </c>
      <c r="P14" s="36"/>
      <c r="Q14" s="25"/>
      <c r="R14" s="23"/>
      <c r="S14" s="25"/>
    </row>
    <row r="15" spans="1:19" ht="15" customHeight="1">
      <c r="A15" s="113"/>
      <c r="B15" s="106"/>
      <c r="C15" s="104"/>
      <c r="D15" s="27">
        <v>0.45833333333333331</v>
      </c>
      <c r="E15" s="24" t="s">
        <v>154</v>
      </c>
      <c r="F15" s="27">
        <v>0.48958333333333331</v>
      </c>
      <c r="G15" s="130"/>
      <c r="H15" s="24" t="s">
        <v>159</v>
      </c>
      <c r="I15" s="44" t="s">
        <v>14</v>
      </c>
      <c r="J15" s="44" t="str">
        <f>IF(I15="","",VLOOKUP(I15,参加チーム!$F$4:$I$85,3))</f>
        <v>昭和A</v>
      </c>
      <c r="K15" s="45"/>
      <c r="L15" s="46" t="s">
        <v>156</v>
      </c>
      <c r="M15" s="46"/>
      <c r="N15" s="44" t="s">
        <v>19</v>
      </c>
      <c r="O15" s="44" t="str">
        <f>IF(N15="","",VLOOKUP(N15,参加チーム!$F$4:$I$85,3))</f>
        <v>高山</v>
      </c>
      <c r="P15" s="36"/>
      <c r="Q15" s="25"/>
      <c r="R15" s="23"/>
      <c r="S15" s="25"/>
    </row>
    <row r="16" spans="1:19" ht="15" customHeight="1">
      <c r="A16" s="113"/>
      <c r="B16" s="105" t="str">
        <f>J16</f>
        <v>ｽｸｰﾙ</v>
      </c>
      <c r="C16" s="104"/>
      <c r="D16" s="27">
        <v>0.5</v>
      </c>
      <c r="E16" s="24" t="s">
        <v>154</v>
      </c>
      <c r="F16" s="27">
        <v>0.53125</v>
      </c>
      <c r="G16" s="130"/>
      <c r="H16" s="54" t="s">
        <v>168</v>
      </c>
      <c r="I16" s="44" t="s">
        <v>16</v>
      </c>
      <c r="J16" s="44" t="str">
        <f>IF(I16="","",VLOOKUP(I16,参加チーム!$F$4:$I$85,3))</f>
        <v>ｽｸｰﾙ</v>
      </c>
      <c r="K16" s="45"/>
      <c r="L16" s="46" t="s">
        <v>156</v>
      </c>
      <c r="M16" s="46"/>
      <c r="N16" s="44" t="s">
        <v>20</v>
      </c>
      <c r="O16" s="44" t="str">
        <f>IF(N16="","",VLOOKUP(N16,参加チーム!$F$4:$I$85,3))</f>
        <v>ｶﾞｰﾌB</v>
      </c>
      <c r="P16" s="36"/>
      <c r="Q16" s="25"/>
      <c r="R16" s="23"/>
      <c r="S16" s="25"/>
    </row>
    <row r="17" spans="1:19" ht="15" customHeight="1">
      <c r="A17" s="113"/>
      <c r="B17" s="106"/>
      <c r="C17" s="104"/>
      <c r="D17" s="27">
        <v>0.54166666666666663</v>
      </c>
      <c r="E17" s="24" t="s">
        <v>154</v>
      </c>
      <c r="F17" s="27">
        <v>0.57291666666666663</v>
      </c>
      <c r="G17" s="130"/>
      <c r="H17" s="54" t="s">
        <v>169</v>
      </c>
      <c r="I17" s="44" t="s">
        <v>20</v>
      </c>
      <c r="J17" s="44" t="str">
        <f>IF(I17="","",VLOOKUP(I17,参加チーム!$F$4:$I$85,3))</f>
        <v>ｶﾞｰﾌB</v>
      </c>
      <c r="K17" s="45"/>
      <c r="L17" s="46" t="s">
        <v>156</v>
      </c>
      <c r="M17" s="46"/>
      <c r="N17" s="44" t="s">
        <v>10</v>
      </c>
      <c r="O17" s="44" t="str">
        <f>IF(N17="","",VLOOKUP(N17,参加チーム!$F$4:$I$85,3))</f>
        <v>ｶﾞｰﾌA</v>
      </c>
      <c r="P17" s="36"/>
      <c r="Q17" s="25"/>
      <c r="R17" s="23"/>
      <c r="S17" s="25"/>
    </row>
    <row r="18" spans="1:19" ht="15" customHeight="1">
      <c r="A18" s="113"/>
      <c r="B18" s="106"/>
      <c r="C18" s="104"/>
      <c r="D18" s="27">
        <v>0.58333333333333337</v>
      </c>
      <c r="E18" s="24" t="s">
        <v>154</v>
      </c>
      <c r="F18" s="27">
        <v>0.61458333333333337</v>
      </c>
      <c r="G18" s="130"/>
      <c r="H18" s="54" t="s">
        <v>162</v>
      </c>
      <c r="I18" s="44" t="s">
        <v>10</v>
      </c>
      <c r="J18" s="44" t="str">
        <f>IF(I18="","",VLOOKUP(I18,参加チーム!$F$4:$I$85,3))</f>
        <v>ｶﾞｰﾌA</v>
      </c>
      <c r="K18" s="45"/>
      <c r="L18" s="46" t="s">
        <v>156</v>
      </c>
      <c r="M18" s="46"/>
      <c r="N18" s="44" t="s">
        <v>16</v>
      </c>
      <c r="O18" s="44" t="str">
        <f>IF(N18="","",VLOOKUP(N18,参加チーム!$F$4:$I$85,3))</f>
        <v>ｽｸｰﾙ</v>
      </c>
      <c r="P18" s="36"/>
      <c r="Q18" s="25"/>
      <c r="R18" s="23"/>
      <c r="S18" s="25"/>
    </row>
    <row r="19" spans="1:19" ht="15" customHeight="1">
      <c r="A19" s="113"/>
      <c r="B19" s="106"/>
      <c r="C19" s="104"/>
      <c r="D19" s="27">
        <v>0.625</v>
      </c>
      <c r="E19" s="24" t="s">
        <v>154</v>
      </c>
      <c r="F19" s="27">
        <v>0.65625</v>
      </c>
      <c r="G19" s="131"/>
      <c r="H19" s="60" t="s">
        <v>163</v>
      </c>
      <c r="I19" s="61"/>
      <c r="J19" s="61" t="str">
        <f>IF(I19="","",VLOOKUP(I19,参加チーム!$F$4:$I$85,3))</f>
        <v/>
      </c>
      <c r="K19" s="62" t="s">
        <v>295</v>
      </c>
      <c r="L19" s="63"/>
      <c r="M19" s="63"/>
      <c r="N19" s="61"/>
      <c r="O19" s="61" t="str">
        <f>IF(N19="","",VLOOKUP(N19,参加チーム!$F$4:$I$85,3))</f>
        <v/>
      </c>
      <c r="P19" s="36"/>
      <c r="Q19" s="25"/>
      <c r="R19" s="23"/>
      <c r="S19" s="25"/>
    </row>
    <row r="20" spans="1:19" ht="15" customHeight="1">
      <c r="A20" s="113"/>
      <c r="B20" s="105" t="str">
        <f>J20</f>
        <v>ﾃﾞﾙｿｰﾚ</v>
      </c>
      <c r="C20" s="104" t="s">
        <v>261</v>
      </c>
      <c r="D20" s="27">
        <v>0.375</v>
      </c>
      <c r="E20" s="24" t="s">
        <v>154</v>
      </c>
      <c r="F20" s="27">
        <v>0.40625</v>
      </c>
      <c r="G20" s="97" t="s">
        <v>207</v>
      </c>
      <c r="H20" s="24" t="s">
        <v>155</v>
      </c>
      <c r="I20" s="44" t="s">
        <v>305</v>
      </c>
      <c r="J20" s="44" t="str">
        <f>IF(I20="","",VLOOKUP(I20,参加チーム!$F$4:$I$85,3))</f>
        <v>ﾃﾞﾙｿｰﾚ</v>
      </c>
      <c r="K20" s="45"/>
      <c r="L20" s="46" t="s">
        <v>156</v>
      </c>
      <c r="M20" s="46"/>
      <c r="N20" s="44" t="s">
        <v>306</v>
      </c>
      <c r="O20" s="44" t="str">
        <f>IF(N20="","",VLOOKUP(N20,参加チーム!$F$4:$I$85,3))</f>
        <v>篠ノ井B</v>
      </c>
      <c r="P20" s="36"/>
      <c r="Q20" s="25"/>
      <c r="R20" s="23"/>
      <c r="S20" s="25"/>
    </row>
    <row r="21" spans="1:19" ht="15" customHeight="1">
      <c r="A21" s="113"/>
      <c r="B21" s="106"/>
      <c r="C21" s="104"/>
      <c r="D21" s="27">
        <v>0.41666666666666669</v>
      </c>
      <c r="E21" s="24" t="s">
        <v>154</v>
      </c>
      <c r="F21" s="27">
        <v>0.44791666666666669</v>
      </c>
      <c r="G21" s="98"/>
      <c r="H21" s="24" t="s">
        <v>157</v>
      </c>
      <c r="I21" s="44" t="s">
        <v>17</v>
      </c>
      <c r="J21" s="44" t="str">
        <f>IF(I21="","",VLOOKUP(I21,参加チーム!$F$4:$I$85,3))</f>
        <v>ﾃﾞﾙｿｰﾚ</v>
      </c>
      <c r="K21" s="45"/>
      <c r="L21" s="46" t="s">
        <v>156</v>
      </c>
      <c r="M21" s="46"/>
      <c r="N21" s="44" t="s">
        <v>12</v>
      </c>
      <c r="O21" s="44" t="str">
        <f>IF(N21="","",VLOOKUP(N21,参加チーム!$F$4:$I$85,3))</f>
        <v>小布施</v>
      </c>
      <c r="P21" s="36"/>
      <c r="Q21" s="25"/>
      <c r="R21" s="23"/>
      <c r="S21" s="25"/>
    </row>
    <row r="22" spans="1:19" ht="15" customHeight="1">
      <c r="A22" s="113"/>
      <c r="B22" s="106"/>
      <c r="C22" s="104"/>
      <c r="D22" s="27">
        <v>0.45833333333333331</v>
      </c>
      <c r="E22" s="24" t="s">
        <v>154</v>
      </c>
      <c r="F22" s="27">
        <v>0.48958333333333331</v>
      </c>
      <c r="G22" s="99"/>
      <c r="H22" s="24" t="s">
        <v>159</v>
      </c>
      <c r="I22" s="44" t="s">
        <v>12</v>
      </c>
      <c r="J22" s="44" t="str">
        <f>IF(I22="","",VLOOKUP(I22,参加チーム!$F$4:$I$85,3))</f>
        <v>小布施</v>
      </c>
      <c r="K22" s="45"/>
      <c r="L22" s="46" t="s">
        <v>156</v>
      </c>
      <c r="M22" s="46"/>
      <c r="N22" s="44" t="s">
        <v>18</v>
      </c>
      <c r="O22" s="44" t="str">
        <f>IF(N22="","",VLOOKUP(N22,参加チーム!$F$4:$I$85,3))</f>
        <v>篠ノ井B</v>
      </c>
      <c r="P22" s="36"/>
      <c r="Q22" s="25"/>
      <c r="R22" s="23"/>
      <c r="S22" s="25"/>
    </row>
    <row r="23" spans="1:19" ht="15" customHeight="1">
      <c r="A23" s="113"/>
      <c r="B23" s="105" t="str">
        <f>J23</f>
        <v>浅川</v>
      </c>
      <c r="C23" s="104"/>
      <c r="D23" s="27">
        <v>0.5</v>
      </c>
      <c r="E23" s="24" t="s">
        <v>154</v>
      </c>
      <c r="F23" s="27">
        <v>0.53125</v>
      </c>
      <c r="G23" s="98" t="s">
        <v>208</v>
      </c>
      <c r="H23" s="40" t="s">
        <v>160</v>
      </c>
      <c r="I23" s="79" t="s">
        <v>139</v>
      </c>
      <c r="J23" s="79" t="str">
        <f>IF(I23="","",VLOOKUP(I23,参加チーム!$F$4:$I$85,3))</f>
        <v>浅川</v>
      </c>
      <c r="K23" s="80"/>
      <c r="L23" s="81" t="s">
        <v>156</v>
      </c>
      <c r="M23" s="81"/>
      <c r="N23" s="79" t="s">
        <v>60</v>
      </c>
      <c r="O23" s="79" t="str">
        <f>IF(N23="","",VLOOKUP(N23,参加チーム!$F$4:$I$85,3))</f>
        <v>昭和B</v>
      </c>
      <c r="P23" s="36"/>
      <c r="Q23" s="25"/>
      <c r="R23" s="23"/>
      <c r="S23" s="25"/>
    </row>
    <row r="24" spans="1:19" ht="15" customHeight="1">
      <c r="A24" s="113"/>
      <c r="B24" s="106"/>
      <c r="C24" s="104"/>
      <c r="D24" s="27">
        <v>0.54166666666666663</v>
      </c>
      <c r="E24" s="24" t="s">
        <v>154</v>
      </c>
      <c r="F24" s="27">
        <v>0.57291666666666663</v>
      </c>
      <c r="G24" s="98"/>
      <c r="H24" s="40" t="s">
        <v>161</v>
      </c>
      <c r="I24" s="79" t="s">
        <v>138</v>
      </c>
      <c r="J24" s="79" t="str">
        <f>IF(I24="","",VLOOKUP(I24,参加チーム!$F$4:$I$85,3))</f>
        <v>吉田</v>
      </c>
      <c r="K24" s="80"/>
      <c r="L24" s="81" t="s">
        <v>167</v>
      </c>
      <c r="M24" s="81"/>
      <c r="N24" s="79" t="s">
        <v>307</v>
      </c>
      <c r="O24" s="79" t="str">
        <f>IF(N24="","",VLOOKUP(N24,参加チーム!$F$4:$I$85,3))</f>
        <v>豊野</v>
      </c>
      <c r="P24" s="36"/>
      <c r="Q24" s="25"/>
      <c r="R24" s="23"/>
      <c r="S24" s="25"/>
    </row>
    <row r="25" spans="1:19" ht="15" customHeight="1">
      <c r="A25" s="113"/>
      <c r="B25" s="106"/>
      <c r="C25" s="104"/>
      <c r="D25" s="27">
        <v>0.58333333333333337</v>
      </c>
      <c r="E25" s="24" t="s">
        <v>154</v>
      </c>
      <c r="F25" s="27">
        <v>0.61458333333333337</v>
      </c>
      <c r="G25" s="98"/>
      <c r="H25" s="40" t="s">
        <v>162</v>
      </c>
      <c r="I25" s="79" t="s">
        <v>281</v>
      </c>
      <c r="J25" s="79" t="str">
        <f>IF(I25="","",VLOOKUP(I25,参加チーム!$F$4:$I$85,3))</f>
        <v>吉田</v>
      </c>
      <c r="K25" s="80"/>
      <c r="L25" s="81" t="s">
        <v>156</v>
      </c>
      <c r="M25" s="81"/>
      <c r="N25" s="79" t="s">
        <v>282</v>
      </c>
      <c r="O25" s="79" t="str">
        <f>IF(N25="","",VLOOKUP(N25,参加チーム!$F$4:$I$85,3))</f>
        <v>昭和B</v>
      </c>
      <c r="P25" s="36"/>
      <c r="Q25" s="25"/>
      <c r="R25" s="23"/>
      <c r="S25" s="25"/>
    </row>
    <row r="26" spans="1:19" ht="15" customHeight="1">
      <c r="A26" s="113"/>
      <c r="B26" s="106"/>
      <c r="C26" s="104"/>
      <c r="D26" s="27">
        <v>0.625</v>
      </c>
      <c r="E26" s="24" t="s">
        <v>154</v>
      </c>
      <c r="F26" s="27">
        <v>0.65625</v>
      </c>
      <c r="G26" s="99"/>
      <c r="H26" s="40" t="s">
        <v>163</v>
      </c>
      <c r="I26" s="79" t="s">
        <v>280</v>
      </c>
      <c r="J26" s="79" t="str">
        <f>IF(I26="","",VLOOKUP(I26,参加チーム!$F$4:$I$85,3))</f>
        <v>豊野</v>
      </c>
      <c r="K26" s="80"/>
      <c r="L26" s="81"/>
      <c r="M26" s="81"/>
      <c r="N26" s="79" t="s">
        <v>283</v>
      </c>
      <c r="O26" s="79" t="str">
        <f>IF(N26="","",VLOOKUP(N26,参加チーム!$F$4:$I$85,3))</f>
        <v>浅川</v>
      </c>
      <c r="P26" s="36"/>
      <c r="Q26" s="25"/>
      <c r="R26" s="23"/>
      <c r="S26" s="25"/>
    </row>
    <row r="27" spans="1:19" ht="15" customHeight="1">
      <c r="A27" s="113"/>
      <c r="B27" s="105" t="str">
        <f>J27</f>
        <v>小川</v>
      </c>
      <c r="C27" s="122" t="s">
        <v>175</v>
      </c>
      <c r="D27" s="27">
        <v>0.375</v>
      </c>
      <c r="E27" s="24" t="s">
        <v>154</v>
      </c>
      <c r="F27" s="27">
        <v>0.40625</v>
      </c>
      <c r="G27" s="97" t="s">
        <v>208</v>
      </c>
      <c r="H27" s="24" t="s">
        <v>155</v>
      </c>
      <c r="I27" s="44" t="s">
        <v>275</v>
      </c>
      <c r="J27" s="44" t="str">
        <f>IF(I27="","",VLOOKUP(I27,参加チーム!$F$4:$I$85,3))</f>
        <v>小川</v>
      </c>
      <c r="K27" s="45"/>
      <c r="L27" s="46" t="s">
        <v>156</v>
      </c>
      <c r="M27" s="46"/>
      <c r="N27" s="44" t="s">
        <v>276</v>
      </c>
      <c r="O27" s="44" t="str">
        <f>IF(N27="","",VLOOKUP(N27,参加チーム!$F$4:$I$85,3))</f>
        <v>ﾌｪﾛｰｽﾞC</v>
      </c>
      <c r="P27" s="36"/>
      <c r="Q27" s="25"/>
      <c r="R27" s="23"/>
      <c r="S27" s="25"/>
    </row>
    <row r="28" spans="1:19" ht="15" customHeight="1">
      <c r="A28" s="113"/>
      <c r="B28" s="106"/>
      <c r="C28" s="122"/>
      <c r="D28" s="27">
        <v>0.41666666666666669</v>
      </c>
      <c r="E28" s="24" t="s">
        <v>154</v>
      </c>
      <c r="F28" s="27">
        <v>0.44791666666666669</v>
      </c>
      <c r="G28" s="98"/>
      <c r="H28" s="24" t="s">
        <v>166</v>
      </c>
      <c r="I28" s="44" t="s">
        <v>277</v>
      </c>
      <c r="J28" s="44" t="str">
        <f>IF(I28="","",VLOOKUP(I28,参加チーム!$F$4:$I$85,3))</f>
        <v>ﾌｪﾛｰｽﾞC</v>
      </c>
      <c r="K28" s="45"/>
      <c r="L28" s="46" t="s">
        <v>156</v>
      </c>
      <c r="M28" s="46"/>
      <c r="N28" s="44" t="s">
        <v>200</v>
      </c>
      <c r="O28" s="44" t="str">
        <f>IF(N28="","",VLOOKUP(N28,参加チーム!$F$4:$I$85,3))</f>
        <v>みゆき野</v>
      </c>
      <c r="P28" s="36"/>
      <c r="Q28" s="25"/>
      <c r="R28" s="23"/>
      <c r="S28" s="25"/>
    </row>
    <row r="29" spans="1:19" ht="15" customHeight="1">
      <c r="A29" s="113"/>
      <c r="B29" s="106"/>
      <c r="C29" s="122"/>
      <c r="D29" s="27">
        <v>0.45833333333333331</v>
      </c>
      <c r="E29" s="24" t="s">
        <v>154</v>
      </c>
      <c r="F29" s="27">
        <v>0.48958333333333331</v>
      </c>
      <c r="G29" s="98"/>
      <c r="H29" s="24" t="s">
        <v>159</v>
      </c>
      <c r="I29" s="44" t="s">
        <v>278</v>
      </c>
      <c r="J29" s="44" t="str">
        <f>IF(I29="","",VLOOKUP(I29,参加チーム!$F$4:$I$85,3))</f>
        <v>みゆき野</v>
      </c>
      <c r="K29" s="45"/>
      <c r="L29" s="46" t="s">
        <v>156</v>
      </c>
      <c r="M29" s="46"/>
      <c r="N29" s="44" t="s">
        <v>279</v>
      </c>
      <c r="O29" s="44" t="str">
        <f>IF(N29="","",VLOOKUP(N29,参加チーム!$F$4:$I$85,3))</f>
        <v>小川</v>
      </c>
      <c r="P29" s="36"/>
      <c r="Q29" s="25"/>
      <c r="R29" s="23"/>
      <c r="S29" s="25"/>
    </row>
    <row r="30" spans="1:19" ht="15" customHeight="1">
      <c r="A30" s="113"/>
      <c r="B30" s="105" t="str">
        <f>J30</f>
        <v>高丘</v>
      </c>
      <c r="C30" s="122"/>
      <c r="D30" s="27">
        <v>0.5</v>
      </c>
      <c r="E30" s="24" t="s">
        <v>154</v>
      </c>
      <c r="F30" s="27">
        <v>0.53125</v>
      </c>
      <c r="G30" s="98"/>
      <c r="H30" s="32" t="s">
        <v>168</v>
      </c>
      <c r="I30" s="44" t="s">
        <v>30</v>
      </c>
      <c r="J30" s="44" t="str">
        <f>IF(I30="","",VLOOKUP(I30,参加チーム!$F$4:$I$85,3))</f>
        <v>高丘</v>
      </c>
      <c r="K30" s="45"/>
      <c r="L30" s="46" t="s">
        <v>156</v>
      </c>
      <c r="M30" s="46"/>
      <c r="N30" s="44" t="s">
        <v>29</v>
      </c>
      <c r="O30" s="44" t="str">
        <f>IF(N30="","",VLOOKUP(N30,参加チーム!$F$4:$I$85,3))</f>
        <v>日野平岡</v>
      </c>
      <c r="P30" s="36"/>
      <c r="Q30" s="25"/>
      <c r="R30" s="23"/>
      <c r="S30" s="25"/>
    </row>
    <row r="31" spans="1:19" ht="15" customHeight="1">
      <c r="A31" s="113"/>
      <c r="B31" s="106"/>
      <c r="C31" s="122"/>
      <c r="D31" s="27">
        <v>0.54166666666666663</v>
      </c>
      <c r="E31" s="24" t="s">
        <v>154</v>
      </c>
      <c r="F31" s="27">
        <v>0.57291666666666663</v>
      </c>
      <c r="G31" s="98"/>
      <c r="H31" s="32" t="s">
        <v>169</v>
      </c>
      <c r="I31" s="44" t="s">
        <v>29</v>
      </c>
      <c r="J31" s="44" t="str">
        <f>IF(I31="","",VLOOKUP(I31,参加チーム!$F$4:$I$85,3))</f>
        <v>日野平岡</v>
      </c>
      <c r="K31" s="45"/>
      <c r="L31" s="46" t="s">
        <v>156</v>
      </c>
      <c r="M31" s="46"/>
      <c r="N31" s="44" t="s">
        <v>25</v>
      </c>
      <c r="O31" s="44" t="str">
        <f>IF(N31="","",VLOOKUP(N31,参加チーム!$F$4:$I$85,3))</f>
        <v>ﾌｪﾛｰｽﾞB</v>
      </c>
      <c r="P31" s="36"/>
      <c r="Q31" s="25"/>
      <c r="R31" s="23"/>
      <c r="S31" s="25"/>
    </row>
    <row r="32" spans="1:19" ht="15" customHeight="1">
      <c r="A32" s="113"/>
      <c r="B32" s="106"/>
      <c r="C32" s="122"/>
      <c r="D32" s="27">
        <v>0.58333333333333337</v>
      </c>
      <c r="E32" s="24" t="s">
        <v>154</v>
      </c>
      <c r="F32" s="27">
        <v>0.61458333333333337</v>
      </c>
      <c r="G32" s="98"/>
      <c r="H32" s="32" t="s">
        <v>162</v>
      </c>
      <c r="I32" s="44" t="s">
        <v>25</v>
      </c>
      <c r="J32" s="44" t="str">
        <f>IF(I32="","",VLOOKUP(I32,参加チーム!$F$4:$I$85,3))</f>
        <v>ﾌｪﾛｰｽﾞB</v>
      </c>
      <c r="K32" s="45"/>
      <c r="L32" s="46" t="s">
        <v>156</v>
      </c>
      <c r="M32" s="46"/>
      <c r="N32" s="44" t="s">
        <v>30</v>
      </c>
      <c r="O32" s="44" t="str">
        <f>IF(N32="","",VLOOKUP(N32,参加チーム!$F$4:$I$85,3))</f>
        <v>高丘</v>
      </c>
      <c r="P32" s="36"/>
      <c r="Q32" s="25"/>
      <c r="R32" s="23"/>
      <c r="S32" s="25"/>
    </row>
    <row r="33" spans="1:19" ht="15" customHeight="1">
      <c r="A33" s="114"/>
      <c r="B33" s="106"/>
      <c r="C33" s="122"/>
      <c r="D33" s="27">
        <v>0.625</v>
      </c>
      <c r="E33" s="24" t="s">
        <v>154</v>
      </c>
      <c r="F33" s="27">
        <v>0.65625</v>
      </c>
      <c r="G33" s="99"/>
      <c r="H33" s="60" t="s">
        <v>163</v>
      </c>
      <c r="I33" s="61"/>
      <c r="J33" s="61" t="str">
        <f>IF(I33="","",VLOOKUP(I33,参加チーム!$F$4:$I$85,3))</f>
        <v/>
      </c>
      <c r="K33" s="62" t="s">
        <v>295</v>
      </c>
      <c r="L33" s="63"/>
      <c r="M33" s="63"/>
      <c r="N33" s="61"/>
      <c r="O33" s="61" t="str">
        <f>IF(N33="","",VLOOKUP(N33,参加チーム!$F$4:$I$85,3))</f>
        <v/>
      </c>
      <c r="P33" s="36"/>
      <c r="Q33" s="25"/>
      <c r="R33" s="23"/>
      <c r="S33" s="25"/>
    </row>
    <row r="34" spans="1:19" ht="15" customHeight="1">
      <c r="A34" s="82"/>
      <c r="B34" s="107" t="str">
        <f>J34</f>
        <v/>
      </c>
      <c r="C34" s="104"/>
      <c r="D34" s="27">
        <v>0.375</v>
      </c>
      <c r="E34" s="24" t="s">
        <v>154</v>
      </c>
      <c r="F34" s="27">
        <v>0.40625</v>
      </c>
      <c r="G34" s="97"/>
      <c r="H34" s="24" t="s">
        <v>155</v>
      </c>
      <c r="I34" s="44"/>
      <c r="J34" s="44" t="str">
        <f>IF(I34="","",VLOOKUP(I34,参加チーム!$F$4:$I$85,3))</f>
        <v/>
      </c>
      <c r="K34" s="45"/>
      <c r="L34" s="46" t="s">
        <v>156</v>
      </c>
      <c r="M34" s="46"/>
      <c r="N34" s="44"/>
      <c r="O34" s="44" t="str">
        <f>IF(N34="","",VLOOKUP(N34,参加チーム!$F$4:$I$85,3))</f>
        <v/>
      </c>
      <c r="P34" s="36"/>
      <c r="Q34" s="25"/>
      <c r="R34" s="23"/>
      <c r="S34" s="25"/>
    </row>
    <row r="35" spans="1:19" ht="15" customHeight="1">
      <c r="A35" s="82"/>
      <c r="B35" s="98"/>
      <c r="C35" s="104"/>
      <c r="D35" s="27">
        <v>0.41666666666666669</v>
      </c>
      <c r="E35" s="24" t="s">
        <v>154</v>
      </c>
      <c r="F35" s="27">
        <v>0.44791666666666669</v>
      </c>
      <c r="G35" s="98"/>
      <c r="H35" s="24" t="s">
        <v>157</v>
      </c>
      <c r="I35" s="44"/>
      <c r="J35" s="44" t="str">
        <f>IF(I35="","",VLOOKUP(I35,参加チーム!$F$4:$I$85,3))</f>
        <v/>
      </c>
      <c r="K35" s="45"/>
      <c r="L35" s="46" t="s">
        <v>167</v>
      </c>
      <c r="M35" s="46"/>
      <c r="N35" s="44"/>
      <c r="O35" s="44" t="str">
        <f>IF(N35="","",VLOOKUP(N35,参加チーム!$F$4:$I$85,3))</f>
        <v/>
      </c>
      <c r="P35" s="36"/>
      <c r="Q35" s="25"/>
      <c r="R35" s="23"/>
      <c r="S35" s="25"/>
    </row>
    <row r="36" spans="1:19" ht="15" customHeight="1">
      <c r="A36" s="82"/>
      <c r="B36" s="98"/>
      <c r="C36" s="104"/>
      <c r="D36" s="27">
        <v>0.45833333333333331</v>
      </c>
      <c r="E36" s="24" t="s">
        <v>154</v>
      </c>
      <c r="F36" s="27">
        <v>0.48958333333333331</v>
      </c>
      <c r="G36" s="98"/>
      <c r="H36" s="24" t="s">
        <v>159</v>
      </c>
      <c r="I36" s="44"/>
      <c r="J36" s="44" t="str">
        <f>IF(I36="","",VLOOKUP(I36,参加チーム!$F$4:$I$85,3))</f>
        <v/>
      </c>
      <c r="K36" s="45"/>
      <c r="L36" s="46" t="s">
        <v>156</v>
      </c>
      <c r="M36" s="46"/>
      <c r="N36" s="44"/>
      <c r="O36" s="44" t="str">
        <f>IF(N36="","",VLOOKUP(N36,参加チーム!$F$4:$I$85,3))</f>
        <v/>
      </c>
      <c r="P36" s="36"/>
      <c r="Q36" s="25"/>
      <c r="R36" s="23"/>
      <c r="S36" s="25"/>
    </row>
    <row r="37" spans="1:19" ht="15" customHeight="1">
      <c r="A37" s="82"/>
      <c r="B37" s="99"/>
      <c r="C37" s="104"/>
      <c r="D37" s="27">
        <v>0.5</v>
      </c>
      <c r="E37" s="24" t="s">
        <v>154</v>
      </c>
      <c r="F37" s="27">
        <v>0.53125</v>
      </c>
      <c r="G37" s="99"/>
      <c r="H37" s="24" t="s">
        <v>160</v>
      </c>
      <c r="I37" s="44"/>
      <c r="J37" s="44" t="str">
        <f>IF(I37="","",VLOOKUP(I37,参加チーム!$F$4:$I$85,3))</f>
        <v/>
      </c>
      <c r="K37" s="45"/>
      <c r="L37" s="46"/>
      <c r="M37" s="46"/>
      <c r="N37" s="44"/>
      <c r="O37" s="44" t="str">
        <f>IF(N37="","",VLOOKUP(N37,参加チーム!$F$4:$I$85,3))</f>
        <v/>
      </c>
      <c r="P37" s="36"/>
      <c r="Q37" s="25"/>
      <c r="R37" s="23"/>
      <c r="S37" s="25"/>
    </row>
    <row r="38" spans="1:19" ht="15" customHeight="1">
      <c r="A38" s="82"/>
      <c r="B38" s="129" t="s">
        <v>293</v>
      </c>
      <c r="C38" s="104"/>
      <c r="D38" s="27">
        <v>0.54166666666666663</v>
      </c>
      <c r="E38" s="24" t="s">
        <v>154</v>
      </c>
      <c r="F38" s="27">
        <v>0.57291666666666663</v>
      </c>
      <c r="G38" s="97"/>
      <c r="H38" s="24" t="s">
        <v>161</v>
      </c>
      <c r="I38" s="44"/>
      <c r="J38" s="44" t="str">
        <f>IF(I38="","",VLOOKUP(I38,参加チーム!$F$4:$I$85,3))</f>
        <v/>
      </c>
      <c r="K38" s="45"/>
      <c r="L38" s="46" t="s">
        <v>156</v>
      </c>
      <c r="M38" s="46"/>
      <c r="N38" s="44"/>
      <c r="O38" s="44" t="str">
        <f>IF(N38="","",VLOOKUP(N38,参加チーム!$F$4:$I$85,3))</f>
        <v/>
      </c>
      <c r="P38" s="36"/>
      <c r="Q38" s="25"/>
      <c r="R38" s="23"/>
      <c r="S38" s="25"/>
    </row>
    <row r="39" spans="1:19" ht="15" customHeight="1">
      <c r="A39" s="82"/>
      <c r="B39" s="98"/>
      <c r="C39" s="104"/>
      <c r="D39" s="27">
        <v>0.58333333333333337</v>
      </c>
      <c r="E39" s="24" t="s">
        <v>154</v>
      </c>
      <c r="F39" s="27">
        <v>0.61458333333333337</v>
      </c>
      <c r="G39" s="98"/>
      <c r="H39" s="24" t="s">
        <v>162</v>
      </c>
      <c r="I39" s="44"/>
      <c r="J39" s="44" t="str">
        <f>IF(I39="","",VLOOKUP(I39,参加チーム!$F$4:$I$85,3))</f>
        <v/>
      </c>
      <c r="K39" s="45"/>
      <c r="L39" s="46" t="s">
        <v>156</v>
      </c>
      <c r="M39" s="46"/>
      <c r="N39" s="44"/>
      <c r="O39" s="44" t="str">
        <f>IF(N39="","",VLOOKUP(N39,参加チーム!$F$4:$I$85,3))</f>
        <v/>
      </c>
      <c r="P39" s="36"/>
      <c r="Q39" s="25"/>
      <c r="R39" s="23"/>
      <c r="S39" s="25"/>
    </row>
    <row r="40" spans="1:19" ht="15" customHeight="1">
      <c r="A40" s="83"/>
      <c r="B40" s="99"/>
      <c r="C40" s="104"/>
      <c r="D40" s="27">
        <v>0.625</v>
      </c>
      <c r="E40" s="24" t="s">
        <v>154</v>
      </c>
      <c r="F40" s="27">
        <v>0.65625</v>
      </c>
      <c r="G40" s="99"/>
      <c r="H40" s="24" t="s">
        <v>163</v>
      </c>
      <c r="I40" s="44"/>
      <c r="J40" s="44" t="str">
        <f>IF(I40="","",VLOOKUP(I40,参加チーム!$F$4:$I$85,3))</f>
        <v/>
      </c>
      <c r="K40" s="45"/>
      <c r="L40" s="46" t="s">
        <v>156</v>
      </c>
      <c r="M40" s="46"/>
      <c r="N40" s="44"/>
      <c r="O40" s="44" t="str">
        <f>IF(N40="","",VLOOKUP(N40,参加チーム!$F$4:$I$85,3))</f>
        <v/>
      </c>
      <c r="P40" s="36"/>
      <c r="Q40" s="25"/>
      <c r="R40" s="23"/>
      <c r="S40" s="25"/>
    </row>
    <row r="41" spans="1:19" ht="15" customHeight="1">
      <c r="A41" s="41"/>
      <c r="B41" s="105" t="str">
        <f>J41</f>
        <v/>
      </c>
      <c r="C41" s="109"/>
      <c r="D41" s="27">
        <v>0.375</v>
      </c>
      <c r="E41" s="24" t="s">
        <v>154</v>
      </c>
      <c r="F41" s="27">
        <v>0.40625</v>
      </c>
      <c r="G41" s="97"/>
      <c r="H41" s="24" t="s">
        <v>155</v>
      </c>
      <c r="I41" s="44"/>
      <c r="J41" s="44" t="str">
        <f>IF(I41="","",VLOOKUP(I41,参加チーム!$F$4:$I$85,3))</f>
        <v/>
      </c>
      <c r="K41" s="45"/>
      <c r="L41" s="46" t="s">
        <v>156</v>
      </c>
      <c r="M41" s="46"/>
      <c r="N41" s="44"/>
      <c r="O41" s="44" t="str">
        <f>IF(N41="","",VLOOKUP(N41,参加チーム!$F$4:$I$85,3))</f>
        <v/>
      </c>
      <c r="P41" s="36"/>
      <c r="Q41" s="25"/>
      <c r="R41" s="23"/>
      <c r="S41" s="25"/>
    </row>
    <row r="42" spans="1:19" ht="15" customHeight="1">
      <c r="A42" s="41"/>
      <c r="B42" s="106"/>
      <c r="C42" s="109"/>
      <c r="D42" s="27">
        <v>0.41666666666666669</v>
      </c>
      <c r="E42" s="24" t="s">
        <v>154</v>
      </c>
      <c r="F42" s="27">
        <v>0.44791666666666669</v>
      </c>
      <c r="G42" s="98"/>
      <c r="H42" s="24" t="s">
        <v>166</v>
      </c>
      <c r="I42" s="44"/>
      <c r="J42" s="44" t="str">
        <f>IF(I42="","",VLOOKUP(I42,参加チーム!$F$4:$I$85,3))</f>
        <v/>
      </c>
      <c r="K42" s="45"/>
      <c r="L42" s="46" t="s">
        <v>156</v>
      </c>
      <c r="M42" s="46"/>
      <c r="N42" s="44"/>
      <c r="O42" s="44" t="str">
        <f>IF(N42="","",VLOOKUP(N42,参加チーム!$F$4:$I$85,3))</f>
        <v/>
      </c>
      <c r="P42" s="36"/>
      <c r="Q42" s="25"/>
      <c r="R42" s="23"/>
      <c r="S42" s="25"/>
    </row>
    <row r="43" spans="1:19" ht="15" customHeight="1">
      <c r="A43" s="41"/>
      <c r="B43" s="106"/>
      <c r="C43" s="109"/>
      <c r="D43" s="27">
        <v>0.45833333333333331</v>
      </c>
      <c r="E43" s="24" t="s">
        <v>154</v>
      </c>
      <c r="F43" s="27">
        <v>0.48958333333333331</v>
      </c>
      <c r="G43" s="98"/>
      <c r="H43" s="24" t="s">
        <v>159</v>
      </c>
      <c r="I43" s="44"/>
      <c r="J43" s="44" t="str">
        <f>IF(I43="","",VLOOKUP(I43,参加チーム!$F$4:$I$85,3))</f>
        <v/>
      </c>
      <c r="K43" s="45"/>
      <c r="L43" s="46" t="s">
        <v>156</v>
      </c>
      <c r="M43" s="46"/>
      <c r="N43" s="44"/>
      <c r="O43" s="44" t="str">
        <f>IF(N43="","",VLOOKUP(N43,参加チーム!$F$4:$I$85,3))</f>
        <v/>
      </c>
      <c r="P43" s="36"/>
      <c r="Q43" s="25"/>
      <c r="R43" s="23"/>
      <c r="S43" s="25"/>
    </row>
    <row r="44" spans="1:19" ht="15" customHeight="1">
      <c r="A44" s="41"/>
      <c r="B44" s="105" t="str">
        <f>J44</f>
        <v/>
      </c>
      <c r="C44" s="109"/>
      <c r="D44" s="27">
        <v>0.5</v>
      </c>
      <c r="E44" s="24" t="s">
        <v>154</v>
      </c>
      <c r="F44" s="27">
        <v>0.53125</v>
      </c>
      <c r="G44" s="98"/>
      <c r="H44" s="32" t="s">
        <v>168</v>
      </c>
      <c r="I44" s="44"/>
      <c r="J44" s="44" t="str">
        <f>IF(I44="","",VLOOKUP(I44,参加チーム!$F$4:$I$85,3))</f>
        <v/>
      </c>
      <c r="K44" s="45"/>
      <c r="L44" s="46" t="s">
        <v>156</v>
      </c>
      <c r="M44" s="46"/>
      <c r="N44" s="44"/>
      <c r="O44" s="44" t="str">
        <f>IF(N44="","",VLOOKUP(N44,参加チーム!$F$4:$I$85,3))</f>
        <v/>
      </c>
      <c r="P44" s="36"/>
      <c r="Q44" s="25"/>
      <c r="R44" s="23"/>
      <c r="S44" s="25"/>
    </row>
    <row r="45" spans="1:19" ht="15" customHeight="1">
      <c r="A45" s="41"/>
      <c r="B45" s="106"/>
      <c r="C45" s="109"/>
      <c r="D45" s="27">
        <v>0.54166666666666663</v>
      </c>
      <c r="E45" s="24" t="s">
        <v>154</v>
      </c>
      <c r="F45" s="27">
        <v>0.57291666666666663</v>
      </c>
      <c r="G45" s="98"/>
      <c r="H45" s="32" t="s">
        <v>169</v>
      </c>
      <c r="I45" s="44"/>
      <c r="J45" s="44" t="str">
        <f>IF(I45="","",VLOOKUP(I45,参加チーム!$F$4:$I$85,3))</f>
        <v/>
      </c>
      <c r="K45" s="45"/>
      <c r="L45" s="46" t="s">
        <v>167</v>
      </c>
      <c r="M45" s="46"/>
      <c r="N45" s="44"/>
      <c r="O45" s="44" t="str">
        <f>IF(N45="","",VLOOKUP(N45,参加チーム!$F$4:$I$85,3))</f>
        <v/>
      </c>
      <c r="P45" s="36"/>
      <c r="Q45" s="25"/>
      <c r="R45" s="23"/>
      <c r="S45" s="25"/>
    </row>
    <row r="46" spans="1:19" ht="15" customHeight="1">
      <c r="A46" s="41"/>
      <c r="B46" s="106"/>
      <c r="C46" s="109"/>
      <c r="D46" s="27">
        <v>0.58333333333333337</v>
      </c>
      <c r="E46" s="24" t="s">
        <v>154</v>
      </c>
      <c r="F46" s="27">
        <v>0.61458333333333337</v>
      </c>
      <c r="G46" s="98"/>
      <c r="H46" s="32" t="s">
        <v>162</v>
      </c>
      <c r="I46" s="44"/>
      <c r="J46" s="44" t="str">
        <f>IF(I46="","",VLOOKUP(I46,参加チーム!$F$4:$I$85,3))</f>
        <v/>
      </c>
      <c r="K46" s="45"/>
      <c r="L46" s="46" t="s">
        <v>156</v>
      </c>
      <c r="M46" s="46"/>
      <c r="N46" s="44"/>
      <c r="O46" s="44" t="str">
        <f>IF(N46="","",VLOOKUP(N46,参加チーム!$F$4:$I$85,3))</f>
        <v/>
      </c>
      <c r="P46" s="36"/>
      <c r="Q46" s="25"/>
      <c r="R46" s="23"/>
      <c r="S46" s="25"/>
    </row>
    <row r="47" spans="1:19" ht="15" customHeight="1">
      <c r="A47" s="41"/>
      <c r="B47" s="106"/>
      <c r="C47" s="109"/>
      <c r="D47" s="27">
        <v>0.625</v>
      </c>
      <c r="E47" s="24" t="s">
        <v>154</v>
      </c>
      <c r="F47" s="27">
        <v>0.65625</v>
      </c>
      <c r="G47" s="99"/>
      <c r="H47" s="32" t="s">
        <v>163</v>
      </c>
      <c r="I47" s="44"/>
      <c r="J47" s="44" t="str">
        <f>IF(I47="","",VLOOKUP(I47,参加チーム!$F$4:$I$85,3))</f>
        <v/>
      </c>
      <c r="K47" s="45"/>
      <c r="L47" s="46" t="s">
        <v>156</v>
      </c>
      <c r="M47" s="46"/>
      <c r="N47" s="44"/>
      <c r="O47" s="44" t="str">
        <f>IF(N47="","",VLOOKUP(N47,参加チーム!$F$4:$I$85,3))</f>
        <v/>
      </c>
      <c r="P47" s="36"/>
      <c r="Q47" s="25"/>
      <c r="R47" s="23"/>
      <c r="S47" s="25"/>
    </row>
    <row r="48" spans="1:19" ht="15" customHeight="1">
      <c r="A48" s="41"/>
      <c r="B48" s="105" t="str">
        <f>J48</f>
        <v/>
      </c>
      <c r="C48" s="109"/>
      <c r="D48" s="27">
        <v>0.375</v>
      </c>
      <c r="E48" s="24" t="s">
        <v>154</v>
      </c>
      <c r="F48" s="27">
        <v>0.40625</v>
      </c>
      <c r="G48" s="97"/>
      <c r="H48" s="24" t="s">
        <v>155</v>
      </c>
      <c r="I48" s="44"/>
      <c r="J48" s="44" t="str">
        <f>IF(I48="","",VLOOKUP(I48,参加チーム!$F$4:$I$85,3))</f>
        <v/>
      </c>
      <c r="K48" s="45"/>
      <c r="L48" s="46" t="s">
        <v>156</v>
      </c>
      <c r="M48" s="46"/>
      <c r="N48" s="44"/>
      <c r="O48" s="44" t="str">
        <f>IF(N48="","",VLOOKUP(N48,参加チーム!$F$4:$I$85,3))</f>
        <v/>
      </c>
      <c r="P48" s="36"/>
      <c r="Q48" s="25"/>
      <c r="R48" s="23"/>
      <c r="S48" s="25"/>
    </row>
    <row r="49" spans="1:20" ht="15" customHeight="1">
      <c r="A49" s="41"/>
      <c r="B49" s="106"/>
      <c r="C49" s="109"/>
      <c r="D49" s="27">
        <v>0.41666666666666669</v>
      </c>
      <c r="E49" s="24" t="s">
        <v>154</v>
      </c>
      <c r="F49" s="27">
        <v>0.44791666666666669</v>
      </c>
      <c r="G49" s="98"/>
      <c r="H49" s="24" t="s">
        <v>166</v>
      </c>
      <c r="I49" s="44"/>
      <c r="J49" s="44" t="str">
        <f>IF(I49="","",VLOOKUP(I49,参加チーム!$F$4:$I$85,3))</f>
        <v/>
      </c>
      <c r="K49" s="45"/>
      <c r="L49" s="46" t="s">
        <v>167</v>
      </c>
      <c r="M49" s="46"/>
      <c r="N49" s="44"/>
      <c r="O49" s="44" t="str">
        <f>IF(N49="","",VLOOKUP(N49,参加チーム!$F$4:$I$85,3))</f>
        <v/>
      </c>
      <c r="P49" s="36"/>
      <c r="Q49" s="25"/>
      <c r="R49" s="23"/>
      <c r="S49" s="25"/>
    </row>
    <row r="50" spans="1:20" ht="15" customHeight="1">
      <c r="A50" s="41"/>
      <c r="B50" s="106"/>
      <c r="C50" s="109"/>
      <c r="D50" s="27">
        <v>0.45833333333333331</v>
      </c>
      <c r="E50" s="24" t="s">
        <v>154</v>
      </c>
      <c r="F50" s="27">
        <v>0.48958333333333331</v>
      </c>
      <c r="G50" s="98"/>
      <c r="H50" s="24" t="s">
        <v>159</v>
      </c>
      <c r="I50" s="44"/>
      <c r="J50" s="44" t="str">
        <f>IF(I50="","",VLOOKUP(I50,参加チーム!$F$4:$I$85,3))</f>
        <v/>
      </c>
      <c r="K50" s="45"/>
      <c r="L50" s="46" t="s">
        <v>156</v>
      </c>
      <c r="M50" s="46"/>
      <c r="N50" s="44"/>
      <c r="O50" s="44" t="str">
        <f>IF(N50="","",VLOOKUP(N50,参加チーム!$F$4:$I$85,3))</f>
        <v/>
      </c>
      <c r="P50" s="36"/>
      <c r="Q50" s="25"/>
      <c r="R50" s="23"/>
      <c r="S50" s="25"/>
    </row>
    <row r="51" spans="1:20" ht="15" customHeight="1">
      <c r="A51" s="41"/>
      <c r="B51" s="106" t="str">
        <f>J51</f>
        <v/>
      </c>
      <c r="C51" s="109"/>
      <c r="D51" s="27">
        <v>0.5</v>
      </c>
      <c r="E51" s="24" t="s">
        <v>154</v>
      </c>
      <c r="F51" s="27">
        <v>0.53125</v>
      </c>
      <c r="G51" s="98"/>
      <c r="H51" s="24" t="s">
        <v>168</v>
      </c>
      <c r="I51" s="44"/>
      <c r="J51" s="44" t="str">
        <f>IF(I51="","",VLOOKUP(I51,参加チーム!$F$4:$I$85,3))</f>
        <v/>
      </c>
      <c r="K51" s="45"/>
      <c r="L51" s="46" t="s">
        <v>156</v>
      </c>
      <c r="M51" s="46"/>
      <c r="N51" s="44"/>
      <c r="O51" s="44" t="str">
        <f>IF(N51="","",VLOOKUP(N51,参加チーム!$F$4:$I$85,3))</f>
        <v/>
      </c>
      <c r="P51" s="36"/>
      <c r="R51" s="23"/>
      <c r="S51" s="23"/>
      <c r="T51" s="23"/>
    </row>
    <row r="52" spans="1:20" ht="15" customHeight="1">
      <c r="A52" s="41"/>
      <c r="B52" s="106"/>
      <c r="C52" s="109"/>
      <c r="D52" s="27">
        <v>0.54166666666666663</v>
      </c>
      <c r="E52" s="24" t="s">
        <v>154</v>
      </c>
      <c r="F52" s="27">
        <v>0.57291666666666663</v>
      </c>
      <c r="G52" s="98"/>
      <c r="H52" s="24" t="s">
        <v>169</v>
      </c>
      <c r="I52" s="44"/>
      <c r="J52" s="44" t="str">
        <f>IF(I52="","",VLOOKUP(I52,参加チーム!$F$4:$I$85,3))</f>
        <v/>
      </c>
      <c r="K52" s="45"/>
      <c r="L52" s="46" t="s">
        <v>156</v>
      </c>
      <c r="M52" s="46"/>
      <c r="N52" s="44"/>
      <c r="O52" s="44" t="str">
        <f>IF(N52="","",VLOOKUP(N52,参加チーム!$F$4:$I$85,3))</f>
        <v/>
      </c>
      <c r="P52" s="36"/>
      <c r="R52" s="23"/>
      <c r="S52" s="23"/>
      <c r="T52" s="23"/>
    </row>
    <row r="53" spans="1:20" ht="15" customHeight="1">
      <c r="A53" s="41"/>
      <c r="B53" s="106"/>
      <c r="C53" s="109"/>
      <c r="D53" s="27">
        <v>0.58333333333333337</v>
      </c>
      <c r="E53" s="24" t="s">
        <v>154</v>
      </c>
      <c r="F53" s="27">
        <v>0.61458333333333337</v>
      </c>
      <c r="G53" s="98"/>
      <c r="H53" s="24" t="s">
        <v>162</v>
      </c>
      <c r="I53" s="44"/>
      <c r="J53" s="44" t="str">
        <f>IF(I53="","",VLOOKUP(I53,参加チーム!$F$4:$I$85,3))</f>
        <v/>
      </c>
      <c r="K53" s="45"/>
      <c r="L53" s="46" t="s">
        <v>156</v>
      </c>
      <c r="M53" s="46"/>
      <c r="N53" s="44"/>
      <c r="O53" s="44" t="str">
        <f>IF(N53="","",VLOOKUP(N53,参加チーム!$F$4:$I$85,3))</f>
        <v/>
      </c>
      <c r="P53" s="52"/>
      <c r="R53" s="23"/>
      <c r="S53" s="23"/>
      <c r="T53" s="23"/>
    </row>
    <row r="54" spans="1:20" ht="15" customHeight="1">
      <c r="A54" s="41"/>
      <c r="B54" s="106"/>
      <c r="C54" s="109"/>
      <c r="D54" s="27">
        <v>0.625</v>
      </c>
      <c r="E54" s="24" t="s">
        <v>154</v>
      </c>
      <c r="F54" s="27">
        <v>0.65625</v>
      </c>
      <c r="G54" s="99"/>
      <c r="H54" s="24" t="s">
        <v>172</v>
      </c>
      <c r="I54" s="44"/>
      <c r="J54" s="44" t="str">
        <f>IF(I54="","",VLOOKUP(I54,参加チーム!$F$4:$I$85,3))</f>
        <v/>
      </c>
      <c r="K54" s="45"/>
      <c r="L54" s="46" t="s">
        <v>156</v>
      </c>
      <c r="M54" s="46"/>
      <c r="N54" s="44"/>
      <c r="O54" s="44" t="str">
        <f>IF(N54="","",VLOOKUP(N54,参加チーム!$F$4:$I$85,3))</f>
        <v/>
      </c>
      <c r="P54" s="52"/>
      <c r="R54" s="23"/>
      <c r="S54" s="23"/>
      <c r="T54" s="23"/>
    </row>
    <row r="55" spans="1:20" ht="15" customHeight="1">
      <c r="A55" s="41"/>
      <c r="B55" s="105" t="str">
        <f>J55</f>
        <v/>
      </c>
      <c r="C55" s="109"/>
      <c r="D55" s="27">
        <v>0.375</v>
      </c>
      <c r="E55" s="24" t="s">
        <v>154</v>
      </c>
      <c r="F55" s="27">
        <v>0.40625</v>
      </c>
      <c r="G55" s="97"/>
      <c r="H55" s="24" t="s">
        <v>155</v>
      </c>
      <c r="I55" s="44"/>
      <c r="J55" s="44" t="str">
        <f>IF(I55="","",VLOOKUP(I55,参加チーム!$F$4:$I$85,3))</f>
        <v/>
      </c>
      <c r="K55" s="45"/>
      <c r="L55" s="46" t="s">
        <v>156</v>
      </c>
      <c r="M55" s="46"/>
      <c r="N55" s="44"/>
      <c r="O55" s="44" t="str">
        <f>IF(N55="","",VLOOKUP(N55,参加チーム!$F$4:$I$85,3))</f>
        <v/>
      </c>
      <c r="P55" s="36"/>
      <c r="Q55" s="25"/>
      <c r="R55" s="23"/>
      <c r="S55" s="25"/>
    </row>
    <row r="56" spans="1:20" ht="15" customHeight="1">
      <c r="A56" s="41"/>
      <c r="B56" s="106"/>
      <c r="C56" s="109"/>
      <c r="D56" s="27">
        <v>0.41666666666666669</v>
      </c>
      <c r="E56" s="24" t="s">
        <v>154</v>
      </c>
      <c r="F56" s="27">
        <v>0.44791666666666669</v>
      </c>
      <c r="G56" s="98"/>
      <c r="H56" s="24" t="s">
        <v>166</v>
      </c>
      <c r="I56" s="44"/>
      <c r="J56" s="44" t="str">
        <f>IF(I56="","",VLOOKUP(I56,参加チーム!$F$4:$I$85,3))</f>
        <v/>
      </c>
      <c r="K56" s="45"/>
      <c r="L56" s="46" t="s">
        <v>167</v>
      </c>
      <c r="M56" s="46"/>
      <c r="N56" s="44"/>
      <c r="O56" s="44" t="str">
        <f>IF(N56="","",VLOOKUP(N56,参加チーム!$F$4:$I$85,3))</f>
        <v/>
      </c>
      <c r="P56" s="36"/>
      <c r="Q56" s="25"/>
      <c r="R56" s="23"/>
      <c r="S56" s="25"/>
    </row>
    <row r="57" spans="1:20" ht="15" customHeight="1">
      <c r="A57" s="41"/>
      <c r="B57" s="106"/>
      <c r="C57" s="109"/>
      <c r="D57" s="27">
        <v>0.45833333333333331</v>
      </c>
      <c r="E57" s="24" t="s">
        <v>154</v>
      </c>
      <c r="F57" s="27">
        <v>0.48958333333333331</v>
      </c>
      <c r="G57" s="98"/>
      <c r="H57" s="24" t="s">
        <v>159</v>
      </c>
      <c r="I57" s="44"/>
      <c r="J57" s="44" t="str">
        <f>IF(I57="","",VLOOKUP(I57,参加チーム!$F$4:$I$85,3))</f>
        <v/>
      </c>
      <c r="K57" s="45"/>
      <c r="L57" s="46" t="s">
        <v>156</v>
      </c>
      <c r="M57" s="46"/>
      <c r="N57" s="44"/>
      <c r="O57" s="44" t="str">
        <f>IF(N57="","",VLOOKUP(N57,参加チーム!$F$4:$I$85,3))</f>
        <v/>
      </c>
      <c r="P57" s="36"/>
      <c r="Q57" s="25"/>
      <c r="R57" s="23"/>
      <c r="S57" s="25"/>
    </row>
    <row r="58" spans="1:20" ht="15" customHeight="1">
      <c r="A58" s="41"/>
      <c r="B58" s="106" t="str">
        <f>J58</f>
        <v/>
      </c>
      <c r="C58" s="109"/>
      <c r="D58" s="27">
        <v>0.5</v>
      </c>
      <c r="E58" s="24" t="s">
        <v>154</v>
      </c>
      <c r="F58" s="27">
        <v>0.53125</v>
      </c>
      <c r="G58" s="98"/>
      <c r="H58" s="24" t="s">
        <v>168</v>
      </c>
      <c r="I58" s="44"/>
      <c r="J58" s="44" t="str">
        <f>IF(I58="","",VLOOKUP(I58,参加チーム!$F$4:$I$85,3))</f>
        <v/>
      </c>
      <c r="K58" s="45"/>
      <c r="L58" s="46" t="s">
        <v>156</v>
      </c>
      <c r="M58" s="46"/>
      <c r="N58" s="44"/>
      <c r="O58" s="44" t="str">
        <f>IF(N58="","",VLOOKUP(N58,参加チーム!$F$4:$I$85,3))</f>
        <v/>
      </c>
      <c r="P58" s="36"/>
      <c r="R58" s="23"/>
      <c r="S58" s="23"/>
      <c r="T58" s="23"/>
    </row>
    <row r="59" spans="1:20" ht="15" customHeight="1">
      <c r="A59" s="41"/>
      <c r="B59" s="106"/>
      <c r="C59" s="109"/>
      <c r="D59" s="27">
        <v>0.54166666666666663</v>
      </c>
      <c r="E59" s="24" t="s">
        <v>154</v>
      </c>
      <c r="F59" s="27">
        <v>0.57291666666666663</v>
      </c>
      <c r="G59" s="98"/>
      <c r="H59" s="24" t="s">
        <v>169</v>
      </c>
      <c r="I59" s="44"/>
      <c r="J59" s="44" t="str">
        <f>IF(I59="","",VLOOKUP(I59,参加チーム!$F$4:$I$85,3))</f>
        <v/>
      </c>
      <c r="K59" s="45"/>
      <c r="L59" s="46" t="s">
        <v>156</v>
      </c>
      <c r="M59" s="46"/>
      <c r="N59" s="44"/>
      <c r="O59" s="44" t="str">
        <f>IF(N59="","",VLOOKUP(N59,参加チーム!$F$4:$I$85,3))</f>
        <v/>
      </c>
      <c r="P59" s="36"/>
      <c r="R59" s="23"/>
      <c r="S59" s="23"/>
      <c r="T59" s="23"/>
    </row>
    <row r="60" spans="1:20" ht="15" customHeight="1">
      <c r="A60" s="41"/>
      <c r="B60" s="106"/>
      <c r="C60" s="109"/>
      <c r="D60" s="27">
        <v>0.58333333333333337</v>
      </c>
      <c r="E60" s="24" t="s">
        <v>154</v>
      </c>
      <c r="F60" s="27">
        <v>0.61458333333333337</v>
      </c>
      <c r="G60" s="98"/>
      <c r="H60" s="24" t="s">
        <v>162</v>
      </c>
      <c r="I60" s="44"/>
      <c r="J60" s="44" t="str">
        <f>IF(I60="","",VLOOKUP(I60,参加チーム!$F$4:$I$85,3))</f>
        <v/>
      </c>
      <c r="K60" s="45"/>
      <c r="L60" s="46" t="s">
        <v>156</v>
      </c>
      <c r="M60" s="46"/>
      <c r="N60" s="44"/>
      <c r="O60" s="44" t="str">
        <f>IF(N60="","",VLOOKUP(N60,参加チーム!$F$4:$I$85,3))</f>
        <v/>
      </c>
      <c r="P60" s="52"/>
      <c r="R60" s="23"/>
      <c r="S60" s="23"/>
      <c r="T60" s="23"/>
    </row>
    <row r="61" spans="1:20" ht="15" customHeight="1">
      <c r="A61" s="42"/>
      <c r="B61" s="106"/>
      <c r="C61" s="109"/>
      <c r="D61" s="27">
        <v>0.625</v>
      </c>
      <c r="E61" s="24" t="s">
        <v>154</v>
      </c>
      <c r="F61" s="27">
        <v>0.65625</v>
      </c>
      <c r="G61" s="99"/>
      <c r="H61" s="24" t="s">
        <v>172</v>
      </c>
      <c r="I61" s="44"/>
      <c r="J61" s="44" t="str">
        <f>IF(I61="","",VLOOKUP(I61,参加チーム!$F$4:$I$85,3))</f>
        <v/>
      </c>
      <c r="K61" s="45"/>
      <c r="L61" s="46" t="s">
        <v>156</v>
      </c>
      <c r="M61" s="46"/>
      <c r="N61" s="44"/>
      <c r="O61" s="44" t="str">
        <f>IF(N61="","",VLOOKUP(N61,参加チーム!$F$4:$I$85,3))</f>
        <v/>
      </c>
      <c r="P61" s="52"/>
      <c r="R61" s="23"/>
      <c r="S61" s="23"/>
      <c r="T61" s="23"/>
    </row>
  </sheetData>
  <mergeCells count="45">
    <mergeCell ref="C34:C40"/>
    <mergeCell ref="G34:G37"/>
    <mergeCell ref="G38:G40"/>
    <mergeCell ref="B6:B8"/>
    <mergeCell ref="C6:C12"/>
    <mergeCell ref="G6:G12"/>
    <mergeCell ref="B9:B12"/>
    <mergeCell ref="B13:B15"/>
    <mergeCell ref="C13:C19"/>
    <mergeCell ref="B16:B19"/>
    <mergeCell ref="G13:G19"/>
    <mergeCell ref="A6:A33"/>
    <mergeCell ref="B48:B50"/>
    <mergeCell ref="C48:C54"/>
    <mergeCell ref="G48:G54"/>
    <mergeCell ref="B51:B54"/>
    <mergeCell ref="B20:B22"/>
    <mergeCell ref="C20:C26"/>
    <mergeCell ref="B23:B26"/>
    <mergeCell ref="B27:B29"/>
    <mergeCell ref="C27:C33"/>
    <mergeCell ref="G27:G33"/>
    <mergeCell ref="B30:B33"/>
    <mergeCell ref="B34:B37"/>
    <mergeCell ref="B38:B40"/>
    <mergeCell ref="G20:G22"/>
    <mergeCell ref="G23:G26"/>
    <mergeCell ref="B55:B57"/>
    <mergeCell ref="C55:C61"/>
    <mergeCell ref="G55:G61"/>
    <mergeCell ref="B58:B61"/>
    <mergeCell ref="B41:B43"/>
    <mergeCell ref="C41:C47"/>
    <mergeCell ref="G41:G47"/>
    <mergeCell ref="B44:B47"/>
    <mergeCell ref="A1:O1"/>
    <mergeCell ref="A3:C3"/>
    <mergeCell ref="D3:J3"/>
    <mergeCell ref="A4:A5"/>
    <mergeCell ref="B4:B5"/>
    <mergeCell ref="C4:C5"/>
    <mergeCell ref="D4:F5"/>
    <mergeCell ref="H4:O4"/>
    <mergeCell ref="I5:J5"/>
    <mergeCell ref="N5:O5"/>
  </mergeCells>
  <phoneticPr fontId="1"/>
  <pageMargins left="0.7" right="0.7" top="0.75" bottom="0.75" header="0.3" footer="0.3"/>
  <pageSetup paperSize="9" scale="82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参加チーム</vt:lpstr>
      <vt:lpstr>対戦表(Aﾘｰｸﾞ)</vt:lpstr>
      <vt:lpstr>対戦表(Bﾘｰｸﾞ)</vt:lpstr>
      <vt:lpstr>対戦表(Cﾘｰｸﾞ)</vt:lpstr>
      <vt:lpstr>AB_１節</vt:lpstr>
      <vt:lpstr>AB_2節</vt:lpstr>
      <vt:lpstr>AB_3節</vt:lpstr>
      <vt:lpstr>AB_4節</vt:lpstr>
      <vt:lpstr>AB_5節</vt:lpstr>
      <vt:lpstr>C_１節</vt:lpstr>
      <vt:lpstr>C_2節</vt:lpstr>
      <vt:lpstr>C_3節</vt:lpstr>
      <vt:lpstr>C_4節</vt:lpstr>
      <vt:lpstr>C_5節</vt:lpstr>
      <vt:lpstr>参加チーム!Print_Area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2017-03-28T15:30:50Z</cp:lastPrinted>
  <dcterms:created xsi:type="dcterms:W3CDTF">2017-02-24T10:09:58Z</dcterms:created>
  <dcterms:modified xsi:type="dcterms:W3CDTF">2017-03-30T16:29:32Z</dcterms:modified>
</cp:coreProperties>
</file>